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Cris/Downloads/"/>
    </mc:Choice>
  </mc:AlternateContent>
  <bookViews>
    <workbookView xWindow="0" yWindow="500" windowWidth="28800" windowHeight="16040" tabRatio="500"/>
  </bookViews>
  <sheets>
    <sheet name="Plan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1" l="1"/>
  <c r="E81" i="1"/>
  <c r="H98" i="1"/>
  <c r="H99" i="1"/>
  <c r="H100" i="1"/>
  <c r="H101" i="1"/>
  <c r="H102" i="1"/>
  <c r="H103" i="1"/>
  <c r="H104" i="1"/>
  <c r="H105" i="1"/>
  <c r="H106" i="1"/>
  <c r="H107" i="1"/>
  <c r="N122" i="1"/>
  <c r="N123" i="1"/>
  <c r="N124" i="1"/>
  <c r="N125" i="1"/>
  <c r="N126" i="1"/>
  <c r="H144" i="1"/>
  <c r="H160" i="1"/>
  <c r="H161" i="1"/>
  <c r="H162" i="1"/>
  <c r="H163" i="1"/>
  <c r="H164" i="1"/>
  <c r="H184" i="1"/>
  <c r="M194" i="1"/>
  <c r="M195" i="1"/>
  <c r="J205" i="1"/>
  <c r="J206" i="1"/>
  <c r="M216" i="1"/>
  <c r="M217" i="1"/>
  <c r="J227" i="1"/>
  <c r="J228" i="1"/>
  <c r="D231" i="1"/>
  <c r="E57" i="1"/>
  <c r="E49" i="1"/>
  <c r="D61" i="1"/>
  <c r="E24" i="1"/>
  <c r="E33" i="1"/>
  <c r="D37" i="1"/>
  <c r="C239" i="1"/>
  <c r="D243" i="1"/>
  <c r="H126" i="1"/>
  <c r="H125" i="1"/>
  <c r="H124" i="1"/>
  <c r="H123" i="1"/>
  <c r="H122" i="1"/>
  <c r="G10" i="1"/>
</calcChain>
</file>

<file path=xl/comments1.xml><?xml version="1.0" encoding="utf-8"?>
<comments xmlns="http://schemas.openxmlformats.org/spreadsheetml/2006/main">
  <authors>
    <author>Denis</author>
  </authors>
  <commentList>
    <comment ref="A10" authorId="0">
      <text>
        <r>
          <rPr>
            <sz val="9"/>
            <color indexed="81"/>
            <rFont val="Tahoma"/>
            <family val="2"/>
          </rPr>
          <t>Digitar o nome do(a) candidato(a).</t>
        </r>
      </text>
    </comment>
    <comment ref="A24" authorId="0">
      <text>
        <r>
          <rPr>
            <sz val="9"/>
            <color indexed="81"/>
            <rFont val="Tahoma"/>
            <family val="2"/>
          </rPr>
          <t>Digitar o número de meses.</t>
        </r>
      </text>
    </comment>
    <comment ref="C25" author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33" authorId="0">
      <text>
        <r>
          <rPr>
            <sz val="9"/>
            <color indexed="81"/>
            <rFont val="Tahoma"/>
            <family val="2"/>
          </rPr>
          <t>Digitar a quantidade de oficinas.</t>
        </r>
      </text>
    </comment>
    <comment ref="C34" author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49" authorId="0">
      <text>
        <r>
          <rPr>
            <sz val="9"/>
            <color indexed="81"/>
            <rFont val="Tahoma"/>
            <family val="2"/>
          </rPr>
          <t>Digitar o número de meses.</t>
        </r>
      </text>
    </comment>
    <comment ref="C50" author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57" authorId="0">
      <text>
        <r>
          <rPr>
            <sz val="9"/>
            <color indexed="81"/>
            <rFont val="Tahoma"/>
            <family val="2"/>
          </rPr>
          <t>Digitar o número de meses.</t>
        </r>
      </text>
    </comment>
    <comment ref="C58" author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72" authorId="0">
      <text>
        <r>
          <rPr>
            <sz val="9"/>
            <color indexed="81"/>
            <rFont val="Tahoma"/>
            <family val="2"/>
          </rPr>
          <t>Digitar o número de resumos.</t>
        </r>
      </text>
    </comment>
    <comment ref="C73" author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81" authorId="0">
      <text>
        <r>
          <rPr>
            <sz val="9"/>
            <color indexed="81"/>
            <rFont val="Tahoma"/>
            <family val="2"/>
          </rPr>
          <t>Digitar o número de resumos.</t>
        </r>
      </text>
    </comment>
    <comment ref="C82" author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98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
B3
B4
B5</t>
        </r>
      </text>
    </comment>
    <comment ref="C98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98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99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99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99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0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0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0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1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1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1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2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2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2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3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3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4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4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4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5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5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5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6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6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6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7" author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07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07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22" author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22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2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22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23" author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23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3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23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24" author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24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4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24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25" author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25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5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25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26" author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26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6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26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44" author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44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44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60" author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60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60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61" author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61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61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62" author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62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62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63" author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63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63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64" author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64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64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84" author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84" author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84" author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J194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J195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G205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G206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J216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J217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G227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G228" author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239" authorId="0">
      <text>
        <r>
          <rPr>
            <sz val="9"/>
            <color indexed="81"/>
            <rFont val="Tahoma"/>
            <family val="2"/>
          </rPr>
          <t>Digitar:
Sim ou Não</t>
        </r>
      </text>
    </comment>
    <comment ref="C240" authorId="0">
      <text>
        <r>
          <rPr>
            <sz val="9"/>
            <color indexed="81"/>
            <rFont val="Tahoma"/>
            <family val="2"/>
          </rPr>
          <t>Digitar o número do SIAPE somente se for servidor do HUSM ou HVU-UFSM.</t>
        </r>
      </text>
    </comment>
  </commentList>
</comments>
</file>

<file path=xl/sharedStrings.xml><?xml version="1.0" encoding="utf-8"?>
<sst xmlns="http://schemas.openxmlformats.org/spreadsheetml/2006/main" count="176" uniqueCount="81">
  <si>
    <t>ALUNO(A)</t>
  </si>
  <si>
    <t>TOTAL DE PONTOS</t>
  </si>
  <si>
    <t>ASSINATURA DO ALUNO(A)</t>
  </si>
  <si>
    <t>1. GRADUAÇÃO</t>
  </si>
  <si>
    <t>1.1. Iniciação científica (Máximo: 36 meses)</t>
  </si>
  <si>
    <t>Meses</t>
  </si>
  <si>
    <t>Pontos/ano</t>
  </si>
  <si>
    <t>Pontos</t>
  </si>
  <si>
    <t>Número do anexo</t>
  </si>
  <si>
    <t>1.2. Oficinas como aluno (Máximo: 2 oficinas)</t>
  </si>
  <si>
    <t>Oficinas de Bioquímica/Biologia Molecular</t>
  </si>
  <si>
    <t>Mínimo de 40 h (como aluno/monitor)</t>
  </si>
  <si>
    <t>Qtd. Oficinas</t>
  </si>
  <si>
    <t>Pontos/oficina</t>
  </si>
  <si>
    <t>Soma de pontos do item 1:</t>
  </si>
  <si>
    <t>2.1. Estágios</t>
  </si>
  <si>
    <t>2.1.1. Estágio em Bioquímica vinculado a PPG (Máximo: 12 meses)</t>
  </si>
  <si>
    <t>Laboratório do PPGBtox</t>
  </si>
  <si>
    <t>Outro PPG em Bioquímica</t>
  </si>
  <si>
    <t>2.1.2. Estágio em áreas afins vinculado a PPG (Máximo: 12 meses)</t>
  </si>
  <si>
    <t>Outro PPG em área afim</t>
  </si>
  <si>
    <t>Soma de pontos do item 2:</t>
  </si>
  <si>
    <t>3. PRODUÇÃO CIENTÍFICA DURANTE OS ÚLTIMOS 5 ANOS</t>
  </si>
  <si>
    <t>3.1. Resumos em congressos nacionais e internacionais (Máximo: 5 resumos)</t>
  </si>
  <si>
    <t>* Resumos apresentados em eventos diferentes que contenham os mesmos resultados NÃO serão aceitos.</t>
  </si>
  <si>
    <t>Qtd. Resumos</t>
  </si>
  <si>
    <t>Pontos/resumo</t>
  </si>
  <si>
    <t>Qualis CBII</t>
  </si>
  <si>
    <t>Pontuação por Qualis CBII</t>
  </si>
  <si>
    <t>A1</t>
  </si>
  <si>
    <t>A2</t>
  </si>
  <si>
    <t>B1</t>
  </si>
  <si>
    <t>B2</t>
  </si>
  <si>
    <t>B3</t>
  </si>
  <si>
    <t>B4</t>
  </si>
  <si>
    <t>B5</t>
  </si>
  <si>
    <t>Nome do periódico</t>
  </si>
  <si>
    <t>3.3. Artigos publicados e/ou aceitos nos últimos 5 anos</t>
  </si>
  <si>
    <t>Co-autoria (Máximo: 5 artigos)</t>
  </si>
  <si>
    <t>* Os pontos de co-autoria serão obtidos pela pontuação do periódico dividida pelo número de autores de cada artigo científico.</t>
  </si>
  <si>
    <t>Pontuação do periódico</t>
  </si>
  <si>
    <t>Número de autores</t>
  </si>
  <si>
    <t>* O(s) artigo(s) vinculado(s) deverá(ão) ter correspondência com o projeto apresentado pelo(a) aluno(a), caso contrário, a nota será zero (0);</t>
  </si>
  <si>
    <t>* O(s) artigo(s) vinculado(s) NÃO poderá(ão) ser o mesmo apresentado por outro(a) aluno(a), caso contrário, a nota será zero (0);</t>
  </si>
  <si>
    <t>* Artigos paginados serão contados somente se o ano de paginação for correspondente ao ano de matrícula no PPGBtox.</t>
  </si>
  <si>
    <t>Primeira autoria (Máximo: 5 artigos)</t>
  </si>
  <si>
    <r>
      <t xml:space="preserve">* Serão aceitos somente artigos em processo de avaliação com parecer </t>
    </r>
    <r>
      <rPr>
        <b/>
        <i/>
        <sz val="11"/>
        <color indexed="15"/>
        <rFont val="Calibri"/>
        <family val="2"/>
      </rPr>
      <t>ad hoc</t>
    </r>
    <r>
      <rPr>
        <b/>
        <sz val="11"/>
        <color indexed="15"/>
        <rFont val="Calibri"/>
        <family val="2"/>
      </rPr>
      <t>;</t>
    </r>
  </si>
  <si>
    <r>
      <t xml:space="preserve">* O artigo que não apresentar o parecer </t>
    </r>
    <r>
      <rPr>
        <b/>
        <i/>
        <sz val="11"/>
        <color indexed="15"/>
        <rFont val="Calibri"/>
        <family val="2"/>
      </rPr>
      <t>ad hoc</t>
    </r>
    <r>
      <rPr>
        <b/>
        <sz val="11"/>
        <color indexed="15"/>
        <rFont val="Calibri"/>
        <family val="2"/>
      </rPr>
      <t xml:space="preserve"> terá a nota zero (0).</t>
    </r>
  </si>
  <si>
    <t>3.6. Artigos submetidos à publicação</t>
  </si>
  <si>
    <t>* O(s) artigo(s) vinculado(s) NÃO pode(m) estar paginado(s), caso contrário, a nota será zero (0).</t>
  </si>
  <si>
    <t>* A pontuação final será o resultado da divisão da pontuação do periódico pelo respectivo número de autores de cada um dos artigos.</t>
  </si>
  <si>
    <t>Soma de pontos do item 3:</t>
  </si>
  <si>
    <t>4. ATUAÇÃO COMO SERVIDOR DO HUSM OU HVU-UFSM</t>
  </si>
  <si>
    <t>4.1. Possui vínculo empregatício como servidor do HUSM ou HVU-UFSM?</t>
  </si>
  <si>
    <t>Vínculo</t>
  </si>
  <si>
    <t>Número do SIAPE</t>
  </si>
  <si>
    <t>Soma de pontos do item 4:</t>
  </si>
  <si>
    <t>* O(A) aluno(a)deverá aprensentar comprovante da publicação do livro;</t>
  </si>
  <si>
    <r>
      <t xml:space="preserve">* O artigo que não apresentar o parecer </t>
    </r>
    <r>
      <rPr>
        <b/>
        <i/>
        <sz val="11"/>
        <color rgb="FF0070C0"/>
        <rFont val="Calibri"/>
        <family val="2"/>
      </rPr>
      <t>ad hoc</t>
    </r>
    <r>
      <rPr>
        <b/>
        <sz val="11"/>
        <color rgb="FF0070C0"/>
        <rFont val="Calibri"/>
        <family val="2"/>
      </rPr>
      <t xml:space="preserve"> terá a nota zero (0);</t>
    </r>
  </si>
  <si>
    <t>Nome do Livro</t>
  </si>
  <si>
    <t>Nome do capítulo de Livro</t>
  </si>
  <si>
    <t>ISBN</t>
  </si>
  <si>
    <t>* Apenas o aceite pela editora não será reconhecido para fins de comprovação;</t>
  </si>
  <si>
    <t>* A pontuação final será o resultado da divisão da pontuação pelo respectivo número de autores de cada um dos capítulos.</t>
  </si>
  <si>
    <t>* A pontuação final será o resultado da divisão da pontuação pelo respectivo número de autores de cada um dos livros.</t>
  </si>
  <si>
    <r>
      <t xml:space="preserve">3.8. Autoria de Livros Técnico/Científico (que não são didáticos e/ou literários) na área do PPG com ISBN publicados em editora internacional que possua ou Comitê, ou Comissão ou Conselho Editorial  </t>
    </r>
    <r>
      <rPr>
        <i/>
        <sz val="11"/>
        <color theme="1"/>
        <rFont val="Calibri"/>
        <family val="2"/>
        <scheme val="minor"/>
      </rPr>
      <t>(Máximo: 2)</t>
    </r>
  </si>
  <si>
    <r>
      <t xml:space="preserve">3.9. Capítulos e organização de Livros Técnico/Científico (que não são didáticos e/ou literários) na área do PPG com ISBN publicados em editora nacional que possua ou Comitê, ou Comissão ou Conselho Editorial  </t>
    </r>
    <r>
      <rPr>
        <i/>
        <sz val="11"/>
        <color theme="1"/>
        <rFont val="Calibri"/>
        <family val="2"/>
        <scheme val="minor"/>
      </rPr>
      <t>(Máximo: 2)</t>
    </r>
  </si>
  <si>
    <r>
      <t xml:space="preserve">3.10. Autoria de Livros Técnico/Científico (que não são didáticos e/ou literários) na área do PPG com ISBN publicados em editora nacional que possua ou Comitê, ou Comissão ou Conselho Editorial  </t>
    </r>
    <r>
      <rPr>
        <i/>
        <sz val="11"/>
        <color theme="1"/>
        <rFont val="Calibri"/>
        <family val="2"/>
        <scheme val="minor"/>
      </rPr>
      <t>(Máximo: 2)</t>
    </r>
  </si>
  <si>
    <t>PLANILHA DE AVALIAÇÃO DO MESTRADO - PPGBtox</t>
  </si>
  <si>
    <t>2. PÓS-GRADUAÇÃO (PONTUAÇÃO MÁXIMA: 0,75 PONTO)</t>
  </si>
  <si>
    <t>3.2. Resumos em congressos nacionais e internacionais (Máximo: 5 resumos)</t>
  </si>
  <si>
    <t>Autoria ou co-autoria (SIC, JAI)</t>
  </si>
  <si>
    <t>Autoria ou co-autoria (FESBE, SBBQ,  SBQ, SBPC, SBTox, etc)</t>
  </si>
  <si>
    <t>Primeira autoria (Máximo: 10 artigos)</t>
  </si>
  <si>
    <t>3.4. Artigos publicados e/ou aceitos nos últimos 5 anos</t>
  </si>
  <si>
    <t>Primeira autoria (Máximo: 1 artigos)</t>
  </si>
  <si>
    <t>* O(A) aluno(a) deverá apresentar carta do orientador salientando que o(s) respectivo(s) artigo(s) será(ão) utilizado(s) na sua dissertação;</t>
  </si>
  <si>
    <t>3.5. Artigos vinculados à dissertação</t>
  </si>
  <si>
    <t>3.7. Artigos submetidos à publicação</t>
  </si>
  <si>
    <t>Primeira autoria vinculada à tese (Máximo: 1 artigos)</t>
  </si>
  <si>
    <r>
      <t xml:space="preserve">3.8. Capítulos e organização de Livros Técnico/Científico (que não são didáticos e/ou literários) na área do PPG com ISBN publicados em editora internacional que possua ou Comitê, ou Comissão ou Conselho Editorial  </t>
    </r>
    <r>
      <rPr>
        <i/>
        <sz val="11"/>
        <color theme="1"/>
        <rFont val="Calibri"/>
        <family val="2"/>
        <scheme val="minor"/>
      </rPr>
      <t>(Máximo: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</si>
</sst>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indexed="15"/>
      <name val="Calibri"/>
      <family val="2"/>
    </font>
    <font>
      <b/>
      <sz val="11"/>
      <color indexed="15"/>
      <name val="Calibri"/>
      <family val="2"/>
    </font>
    <font>
      <sz val="9"/>
      <color indexed="81"/>
      <name val="Tahoma"/>
      <family val="2"/>
    </font>
    <font>
      <i/>
      <sz val="12"/>
      <color theme="1"/>
      <name val="Calibri"/>
      <scheme val="minor"/>
    </font>
    <font>
      <b/>
      <sz val="12"/>
      <color theme="4" tint="-0.249977111117893"/>
      <name val="Calibri"/>
      <scheme val="minor"/>
    </font>
    <font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  <scheme val="minor"/>
    </font>
    <font>
      <b/>
      <sz val="11"/>
      <color theme="0"/>
      <name val="Calibri (Corpo)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7" fillId="5" borderId="1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2" fontId="8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ill="1"/>
    <xf numFmtId="2" fontId="4" fillId="3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2" fontId="8" fillId="0" borderId="1" xfId="0" applyNumberFormat="1" applyFont="1" applyBorder="1" applyAlignment="1">
      <alignment horizontal="center"/>
    </xf>
    <xf numFmtId="0" fontId="13" fillId="0" borderId="0" xfId="0" applyFont="1"/>
    <xf numFmtId="0" fontId="7" fillId="0" borderId="2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0" xfId="0" applyFont="1" applyFill="1" applyBorder="1" applyAlignment="1"/>
    <xf numFmtId="2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18" fillId="0" borderId="0" xfId="0" applyFont="1"/>
    <xf numFmtId="0" fontId="0" fillId="0" borderId="0" xfId="0" applyFont="1"/>
    <xf numFmtId="0" fontId="19" fillId="0" borderId="0" xfId="0" applyFont="1"/>
    <xf numFmtId="0" fontId="22" fillId="0" borderId="0" xfId="0" applyFont="1"/>
    <xf numFmtId="0" fontId="0" fillId="4" borderId="1" xfId="0" applyFill="1" applyBorder="1"/>
    <xf numFmtId="0" fontId="7" fillId="7" borderId="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7</xdr:col>
      <xdr:colOff>304800</xdr:colOff>
      <xdr:row>5</xdr:row>
      <xdr:rowOff>114300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2700"/>
          <a:ext cx="60579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75"/>
  <sheetViews>
    <sheetView tabSelected="1" workbookViewId="0">
      <selection activeCell="D232" sqref="D232"/>
    </sheetView>
  </sheetViews>
  <sheetFormatPr baseColWidth="10" defaultRowHeight="16" x14ac:dyDescent="0.2"/>
  <sheetData>
    <row r="2" spans="1:9" x14ac:dyDescent="0.2">
      <c r="A2" s="1"/>
    </row>
    <row r="3" spans="1:9" x14ac:dyDescent="0.2">
      <c r="A3" s="1"/>
    </row>
    <row r="4" spans="1:9" x14ac:dyDescent="0.2">
      <c r="A4" s="1"/>
    </row>
    <row r="5" spans="1:9" x14ac:dyDescent="0.2">
      <c r="A5" s="1"/>
    </row>
    <row r="7" spans="1:9" x14ac:dyDescent="0.2">
      <c r="A7" s="2" t="s">
        <v>68</v>
      </c>
    </row>
    <row r="8" spans="1:9" x14ac:dyDescent="0.2">
      <c r="A8" s="2"/>
    </row>
    <row r="9" spans="1:9" x14ac:dyDescent="0.2">
      <c r="A9" s="95" t="s">
        <v>0</v>
      </c>
      <c r="B9" s="95"/>
      <c r="C9" s="95"/>
      <c r="D9" s="95"/>
      <c r="E9" s="95"/>
      <c r="F9" s="95"/>
      <c r="G9" s="49" t="s">
        <v>1</v>
      </c>
      <c r="H9" s="49"/>
      <c r="I9" s="49"/>
    </row>
    <row r="10" spans="1:9" x14ac:dyDescent="0.2">
      <c r="A10" s="69"/>
      <c r="B10" s="69"/>
      <c r="C10" s="69"/>
      <c r="D10" s="69"/>
      <c r="E10" s="69"/>
      <c r="F10" s="69"/>
      <c r="G10" s="96">
        <f>SUM(D37,D61,D231,D243)</f>
        <v>0</v>
      </c>
      <c r="H10" s="96"/>
      <c r="I10" s="96"/>
    </row>
    <row r="11" spans="1:9" x14ac:dyDescent="0.2">
      <c r="A11" s="3"/>
      <c r="B11" s="4"/>
      <c r="C11" s="4"/>
      <c r="D11" s="4"/>
      <c r="E11" s="4"/>
      <c r="F11" s="4"/>
      <c r="G11" s="4"/>
      <c r="H11" s="4"/>
      <c r="I11" s="5"/>
    </row>
    <row r="12" spans="1:9" x14ac:dyDescent="0.2">
      <c r="A12" s="97" t="s">
        <v>2</v>
      </c>
      <c r="B12" s="98"/>
      <c r="C12" s="98"/>
      <c r="D12" s="98"/>
      <c r="E12" s="98"/>
      <c r="F12" s="98"/>
      <c r="G12" s="98"/>
      <c r="H12" s="98"/>
      <c r="I12" s="99"/>
    </row>
    <row r="13" spans="1:9" x14ac:dyDescent="0.2">
      <c r="A13" s="3"/>
      <c r="B13" s="4"/>
      <c r="C13" s="4"/>
      <c r="D13" s="4"/>
      <c r="E13" s="4"/>
      <c r="F13" s="4"/>
      <c r="G13" s="4"/>
      <c r="H13" s="4"/>
      <c r="I13" s="5"/>
    </row>
    <row r="14" spans="1:9" x14ac:dyDescent="0.2">
      <c r="A14" s="3"/>
      <c r="B14" s="4"/>
      <c r="C14" s="4"/>
      <c r="D14" s="4"/>
      <c r="E14" s="4"/>
      <c r="F14" s="4"/>
      <c r="G14" s="4"/>
      <c r="H14" s="4"/>
      <c r="I14" s="5"/>
    </row>
    <row r="15" spans="1:9" x14ac:dyDescent="0.2">
      <c r="A15" s="3"/>
      <c r="B15" s="6"/>
      <c r="C15" s="6"/>
      <c r="D15" s="6"/>
      <c r="E15" s="6"/>
      <c r="F15" s="6"/>
      <c r="G15" s="6"/>
      <c r="H15" s="6"/>
      <c r="I15" s="5"/>
    </row>
    <row r="16" spans="1:9" x14ac:dyDescent="0.2">
      <c r="A16" s="7"/>
      <c r="B16" s="6"/>
      <c r="C16" s="6"/>
      <c r="D16" s="6"/>
      <c r="E16" s="6"/>
      <c r="F16" s="6"/>
      <c r="G16" s="6"/>
      <c r="H16" s="6"/>
      <c r="I16" s="8"/>
    </row>
    <row r="19" spans="1:7" x14ac:dyDescent="0.2">
      <c r="A19" s="9" t="s">
        <v>3</v>
      </c>
    </row>
    <row r="21" spans="1:7" x14ac:dyDescent="0.2">
      <c r="A21" s="1" t="s">
        <v>4</v>
      </c>
    </row>
    <row r="23" spans="1:7" x14ac:dyDescent="0.2">
      <c r="A23" s="62" t="s">
        <v>5</v>
      </c>
      <c r="B23" s="62"/>
      <c r="C23" s="62" t="s">
        <v>6</v>
      </c>
      <c r="D23" s="62"/>
      <c r="E23" s="10" t="s">
        <v>7</v>
      </c>
      <c r="F23" s="11"/>
      <c r="G23" s="12"/>
    </row>
    <row r="24" spans="1:7" x14ac:dyDescent="0.2">
      <c r="A24" s="88"/>
      <c r="B24" s="88"/>
      <c r="C24" s="89">
        <v>0.3</v>
      </c>
      <c r="D24" s="89"/>
      <c r="E24" s="13">
        <f>IF(A24&gt;36,0.9,(A24*C24/12))</f>
        <v>0</v>
      </c>
      <c r="F24" s="11"/>
      <c r="G24" s="12"/>
    </row>
    <row r="25" spans="1:7" x14ac:dyDescent="0.2">
      <c r="A25" s="68" t="s">
        <v>8</v>
      </c>
      <c r="B25" s="68"/>
      <c r="C25" s="92"/>
      <c r="D25" s="93"/>
      <c r="E25" s="93"/>
      <c r="F25" s="14"/>
      <c r="G25" s="15"/>
    </row>
    <row r="28" spans="1:7" x14ac:dyDescent="0.2">
      <c r="A28" s="1" t="s">
        <v>9</v>
      </c>
    </row>
    <row r="29" spans="1:7" x14ac:dyDescent="0.2">
      <c r="A29" s="16" t="s">
        <v>10</v>
      </c>
    </row>
    <row r="30" spans="1:7" x14ac:dyDescent="0.2">
      <c r="A30" s="17" t="s">
        <v>11</v>
      </c>
      <c r="B30" s="18"/>
      <c r="C30" s="18"/>
      <c r="D30" s="18"/>
    </row>
    <row r="32" spans="1:7" x14ac:dyDescent="0.2">
      <c r="A32" s="62" t="s">
        <v>12</v>
      </c>
      <c r="B32" s="62"/>
      <c r="C32" s="62" t="s">
        <v>13</v>
      </c>
      <c r="D32" s="62"/>
      <c r="E32" s="10" t="s">
        <v>7</v>
      </c>
      <c r="F32" s="11"/>
      <c r="G32" s="12"/>
    </row>
    <row r="33" spans="1:15" x14ac:dyDescent="0.2">
      <c r="A33" s="88"/>
      <c r="B33" s="88"/>
      <c r="C33" s="89">
        <v>0.1</v>
      </c>
      <c r="D33" s="89"/>
      <c r="E33" s="13">
        <f>IF(A33&gt;2,0.2,(A33*C33))</f>
        <v>0</v>
      </c>
      <c r="F33" s="11"/>
      <c r="G33" s="12"/>
    </row>
    <row r="34" spans="1:15" x14ac:dyDescent="0.2">
      <c r="A34" s="68" t="s">
        <v>8</v>
      </c>
      <c r="B34" s="68"/>
      <c r="C34" s="92"/>
      <c r="D34" s="93"/>
      <c r="E34" s="94"/>
      <c r="F34" s="15"/>
      <c r="G34" s="15"/>
    </row>
    <row r="37" spans="1:15" x14ac:dyDescent="0.2">
      <c r="A37" s="49" t="s">
        <v>14</v>
      </c>
      <c r="B37" s="49"/>
      <c r="C37" s="49"/>
      <c r="D37" s="20">
        <f>SUM(E24,E33)</f>
        <v>0</v>
      </c>
    </row>
    <row r="39" spans="1:1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">
      <c r="A40" s="9" t="s">
        <v>69</v>
      </c>
    </row>
    <row r="41" spans="1:15" x14ac:dyDescent="0.2">
      <c r="A41" s="9"/>
    </row>
    <row r="42" spans="1:15" x14ac:dyDescent="0.2">
      <c r="A42" s="22" t="s">
        <v>15</v>
      </c>
    </row>
    <row r="43" spans="1:15" x14ac:dyDescent="0.2">
      <c r="A43" s="22"/>
    </row>
    <row r="44" spans="1:15" x14ac:dyDescent="0.2">
      <c r="A44" s="1" t="s">
        <v>16</v>
      </c>
    </row>
    <row r="45" spans="1:15" x14ac:dyDescent="0.2">
      <c r="A45" s="16" t="s">
        <v>17</v>
      </c>
    </row>
    <row r="46" spans="1:15" x14ac:dyDescent="0.2">
      <c r="A46" s="16" t="s">
        <v>18</v>
      </c>
    </row>
    <row r="48" spans="1:15" x14ac:dyDescent="0.2">
      <c r="A48" s="62" t="s">
        <v>5</v>
      </c>
      <c r="B48" s="62"/>
      <c r="C48" s="62" t="s">
        <v>6</v>
      </c>
      <c r="D48" s="62"/>
      <c r="E48" s="10" t="s">
        <v>7</v>
      </c>
    </row>
    <row r="49" spans="1:6" x14ac:dyDescent="0.2">
      <c r="A49" s="88"/>
      <c r="B49" s="88"/>
      <c r="C49" s="89">
        <v>0.5</v>
      </c>
      <c r="D49" s="89"/>
      <c r="E49" s="23">
        <f>IF((A49*C49/12)&gt;0.5,0.5,(A49*C49/12))</f>
        <v>0</v>
      </c>
    </row>
    <row r="50" spans="1:6" x14ac:dyDescent="0.2">
      <c r="A50" s="68" t="s">
        <v>8</v>
      </c>
      <c r="B50" s="68"/>
      <c r="C50" s="69"/>
      <c r="D50" s="69"/>
      <c r="E50" s="69"/>
      <c r="F50" s="15"/>
    </row>
    <row r="53" spans="1:6" x14ac:dyDescent="0.2">
      <c r="A53" s="1" t="s">
        <v>19</v>
      </c>
    </row>
    <row r="54" spans="1:6" x14ac:dyDescent="0.2">
      <c r="A54" s="16" t="s">
        <v>20</v>
      </c>
    </row>
    <row r="56" spans="1:6" x14ac:dyDescent="0.2">
      <c r="A56" s="62" t="s">
        <v>5</v>
      </c>
      <c r="B56" s="62"/>
      <c r="C56" s="62" t="s">
        <v>6</v>
      </c>
      <c r="D56" s="62"/>
      <c r="E56" s="10" t="s">
        <v>7</v>
      </c>
    </row>
    <row r="57" spans="1:6" x14ac:dyDescent="0.2">
      <c r="A57" s="88"/>
      <c r="B57" s="88"/>
      <c r="C57" s="89">
        <v>0.25</v>
      </c>
      <c r="D57" s="89"/>
      <c r="E57" s="23">
        <f>IF((A57*C57/12)&gt;0.25,0.25,(A57*C57/12))</f>
        <v>0</v>
      </c>
    </row>
    <row r="58" spans="1:6" x14ac:dyDescent="0.2">
      <c r="A58" s="68" t="s">
        <v>8</v>
      </c>
      <c r="B58" s="68"/>
      <c r="C58" s="69"/>
      <c r="D58" s="69"/>
      <c r="E58" s="69"/>
    </row>
    <row r="61" spans="1:6" x14ac:dyDescent="0.2">
      <c r="A61" s="49" t="s">
        <v>21</v>
      </c>
      <c r="B61" s="49"/>
      <c r="C61" s="49"/>
      <c r="D61" s="90">
        <f>IF(E57+E49&gt;0.75,0.75,(E49+E57))</f>
        <v>0</v>
      </c>
      <c r="E61" s="91"/>
    </row>
    <row r="64" spans="1:6" x14ac:dyDescent="0.2">
      <c r="A64" s="9" t="s">
        <v>22</v>
      </c>
    </row>
    <row r="65" spans="1:11" x14ac:dyDescent="0.2">
      <c r="A65" s="9"/>
    </row>
    <row r="66" spans="1:11" x14ac:dyDescent="0.2">
      <c r="A66" s="1" t="s">
        <v>23</v>
      </c>
    </row>
    <row r="67" spans="1:11" x14ac:dyDescent="0.2">
      <c r="A67" s="16" t="s">
        <v>71</v>
      </c>
    </row>
    <row r="69" spans="1:11" x14ac:dyDescent="0.2">
      <c r="A69" s="2" t="s">
        <v>24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1" spans="1:11" x14ac:dyDescent="0.2">
      <c r="A71" s="62" t="s">
        <v>25</v>
      </c>
      <c r="B71" s="62"/>
      <c r="C71" s="62" t="s">
        <v>26</v>
      </c>
      <c r="D71" s="62"/>
      <c r="E71" s="48" t="s">
        <v>7</v>
      </c>
    </row>
    <row r="72" spans="1:11" x14ac:dyDescent="0.2">
      <c r="A72" s="88"/>
      <c r="B72" s="88"/>
      <c r="C72" s="89">
        <v>0.1</v>
      </c>
      <c r="D72" s="89"/>
      <c r="E72" s="13">
        <f>IF(A72&gt;5,0.5,(A72*C72))</f>
        <v>0</v>
      </c>
    </row>
    <row r="73" spans="1:11" x14ac:dyDescent="0.2">
      <c r="A73" s="68" t="s">
        <v>8</v>
      </c>
      <c r="B73" s="68"/>
      <c r="C73" s="69"/>
      <c r="D73" s="69"/>
      <c r="E73" s="69"/>
    </row>
    <row r="74" spans="1:11" x14ac:dyDescent="0.2">
      <c r="A74" s="9"/>
    </row>
    <row r="75" spans="1:11" x14ac:dyDescent="0.2">
      <c r="A75" s="1" t="s">
        <v>70</v>
      </c>
    </row>
    <row r="76" spans="1:11" x14ac:dyDescent="0.2">
      <c r="A76" s="16" t="s">
        <v>72</v>
      </c>
    </row>
    <row r="78" spans="1:11" x14ac:dyDescent="0.2">
      <c r="A78" s="2" t="s">
        <v>24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80" spans="1:11" x14ac:dyDescent="0.2">
      <c r="A80" s="62" t="s">
        <v>25</v>
      </c>
      <c r="B80" s="62"/>
      <c r="C80" s="62" t="s">
        <v>26</v>
      </c>
      <c r="D80" s="62"/>
      <c r="E80" s="10" t="s">
        <v>7</v>
      </c>
    </row>
    <row r="81" spans="1:9" x14ac:dyDescent="0.2">
      <c r="A81" s="88"/>
      <c r="B81" s="88"/>
      <c r="C81" s="89">
        <v>0.1</v>
      </c>
      <c r="D81" s="89"/>
      <c r="E81" s="13">
        <f>IF(A81&gt;5,0.5,(A81*C81))</f>
        <v>0</v>
      </c>
    </row>
    <row r="82" spans="1:9" x14ac:dyDescent="0.2">
      <c r="A82" s="68" t="s">
        <v>8</v>
      </c>
      <c r="B82" s="68"/>
      <c r="C82" s="69"/>
      <c r="D82" s="69"/>
      <c r="E82" s="69"/>
    </row>
    <row r="85" spans="1:9" x14ac:dyDescent="0.2">
      <c r="A85" s="1" t="s">
        <v>37</v>
      </c>
    </row>
    <row r="86" spans="1:9" x14ac:dyDescent="0.2">
      <c r="A86" s="16" t="s">
        <v>73</v>
      </c>
    </row>
    <row r="87" spans="1:9" x14ac:dyDescent="0.2">
      <c r="A87" s="16"/>
    </row>
    <row r="88" spans="1:9" x14ac:dyDescent="0.2">
      <c r="A88" s="62" t="s">
        <v>27</v>
      </c>
      <c r="B88" s="62"/>
      <c r="C88" s="62" t="s">
        <v>28</v>
      </c>
      <c r="D88" s="62"/>
      <c r="E88" s="62"/>
    </row>
    <row r="89" spans="1:9" x14ac:dyDescent="0.2">
      <c r="A89" s="74" t="s">
        <v>29</v>
      </c>
      <c r="B89" s="74"/>
      <c r="C89" s="75">
        <v>50</v>
      </c>
      <c r="D89" s="75"/>
      <c r="E89" s="75"/>
      <c r="G89" s="18"/>
      <c r="H89" s="18"/>
      <c r="I89" s="18"/>
    </row>
    <row r="90" spans="1:9" x14ac:dyDescent="0.2">
      <c r="A90" s="74" t="s">
        <v>30</v>
      </c>
      <c r="B90" s="74"/>
      <c r="C90" s="75">
        <v>25</v>
      </c>
      <c r="D90" s="75"/>
      <c r="E90" s="75"/>
      <c r="G90" s="18"/>
      <c r="H90" s="18"/>
      <c r="I90" s="18"/>
    </row>
    <row r="91" spans="1:9" x14ac:dyDescent="0.2">
      <c r="A91" s="74" t="s">
        <v>31</v>
      </c>
      <c r="B91" s="74"/>
      <c r="C91" s="75">
        <v>12.5</v>
      </c>
      <c r="D91" s="75"/>
      <c r="E91" s="75"/>
      <c r="G91" s="18"/>
      <c r="H91" s="18"/>
      <c r="I91" s="18"/>
    </row>
    <row r="92" spans="1:9" x14ac:dyDescent="0.2">
      <c r="A92" s="74" t="s">
        <v>32</v>
      </c>
      <c r="B92" s="74"/>
      <c r="C92" s="75">
        <v>5</v>
      </c>
      <c r="D92" s="75"/>
      <c r="E92" s="75"/>
      <c r="G92" s="18"/>
      <c r="H92" s="18"/>
      <c r="I92" s="18"/>
    </row>
    <row r="93" spans="1:9" x14ac:dyDescent="0.2">
      <c r="A93" s="83" t="s">
        <v>33</v>
      </c>
      <c r="B93" s="84"/>
      <c r="C93" s="85">
        <v>2.5</v>
      </c>
      <c r="D93" s="86"/>
      <c r="E93" s="87"/>
      <c r="G93" s="18"/>
      <c r="H93" s="18"/>
      <c r="I93" s="18"/>
    </row>
    <row r="94" spans="1:9" x14ac:dyDescent="0.2">
      <c r="A94" s="83" t="s">
        <v>34</v>
      </c>
      <c r="B94" s="84"/>
      <c r="C94" s="85">
        <v>1.25</v>
      </c>
      <c r="D94" s="86"/>
      <c r="E94" s="87"/>
      <c r="G94" s="18"/>
      <c r="H94" s="18"/>
      <c r="I94" s="18"/>
    </row>
    <row r="95" spans="1:9" x14ac:dyDescent="0.2">
      <c r="A95" s="83" t="s">
        <v>35</v>
      </c>
      <c r="B95" s="84"/>
      <c r="C95" s="85">
        <v>1</v>
      </c>
      <c r="D95" s="86"/>
      <c r="E95" s="87"/>
      <c r="G95" s="18"/>
      <c r="H95" s="18"/>
      <c r="I95" s="18"/>
    </row>
    <row r="97" spans="1:14" x14ac:dyDescent="0.2">
      <c r="A97" s="62" t="s">
        <v>27</v>
      </c>
      <c r="B97" s="62"/>
      <c r="C97" s="62" t="s">
        <v>36</v>
      </c>
      <c r="D97" s="62"/>
      <c r="E97" s="62"/>
      <c r="F97" s="68" t="s">
        <v>8</v>
      </c>
      <c r="G97" s="68"/>
      <c r="H97" s="63" t="s">
        <v>7</v>
      </c>
      <c r="I97" s="64"/>
      <c r="J97" s="65"/>
      <c r="K97" s="25"/>
      <c r="L97" s="26"/>
      <c r="M97" s="26"/>
      <c r="N97" s="27"/>
    </row>
    <row r="98" spans="1:14" x14ac:dyDescent="0.2">
      <c r="A98" s="66"/>
      <c r="B98" s="66"/>
      <c r="C98" s="66"/>
      <c r="D98" s="66"/>
      <c r="E98" s="66"/>
      <c r="F98" s="72"/>
      <c r="G98" s="73"/>
      <c r="H98" s="77" t="b">
        <f>IF(A98="a1",50,IF(A98="a2",25,IF(A98="b1",12.5,IF(A98="b2",5,IF(A98="b3",2.5,IF(A98="b4",1.25,IF(A98="b5",1)))))))</f>
        <v>0</v>
      </c>
      <c r="I98" s="78"/>
      <c r="J98" s="79"/>
      <c r="K98" s="28"/>
      <c r="L98" s="29"/>
      <c r="M98" s="29"/>
      <c r="N98" s="30"/>
    </row>
    <row r="99" spans="1:14" x14ac:dyDescent="0.2">
      <c r="A99" s="66"/>
      <c r="B99" s="66"/>
      <c r="C99" s="66"/>
      <c r="D99" s="66"/>
      <c r="E99" s="66"/>
      <c r="F99" s="72"/>
      <c r="G99" s="73"/>
      <c r="H99" s="77" t="b">
        <f t="shared" ref="H99:H107" si="0">IF(A99="a1",50,IF(A99="a2",25,IF(A99="b1",12.5,IF(A99="b2",5,IF(A99="b3",2.5,IF(A99="b4",1.25,IF(A99="b5",1)))))))</f>
        <v>0</v>
      </c>
      <c r="I99" s="78"/>
      <c r="J99" s="79"/>
      <c r="K99" s="28"/>
      <c r="L99" s="29"/>
      <c r="M99" s="29"/>
      <c r="N99" s="30"/>
    </row>
    <row r="100" spans="1:14" x14ac:dyDescent="0.2">
      <c r="A100" s="66"/>
      <c r="B100" s="66"/>
      <c r="C100" s="66"/>
      <c r="D100" s="66"/>
      <c r="E100" s="66"/>
      <c r="F100" s="72"/>
      <c r="G100" s="73"/>
      <c r="H100" s="77" t="b">
        <f t="shared" si="0"/>
        <v>0</v>
      </c>
      <c r="I100" s="78"/>
      <c r="J100" s="79"/>
      <c r="K100" s="28"/>
      <c r="L100" s="29"/>
      <c r="M100" s="29"/>
      <c r="N100" s="30"/>
    </row>
    <row r="101" spans="1:14" x14ac:dyDescent="0.2">
      <c r="A101" s="66"/>
      <c r="B101" s="66"/>
      <c r="C101" s="66"/>
      <c r="D101" s="66"/>
      <c r="E101" s="66"/>
      <c r="F101" s="72"/>
      <c r="G101" s="73"/>
      <c r="H101" s="77" t="b">
        <f t="shared" si="0"/>
        <v>0</v>
      </c>
      <c r="I101" s="78"/>
      <c r="J101" s="79"/>
      <c r="K101" s="28"/>
      <c r="L101" s="29"/>
      <c r="M101" s="29"/>
      <c r="N101" s="30"/>
    </row>
    <row r="102" spans="1:14" x14ac:dyDescent="0.2">
      <c r="A102" s="66"/>
      <c r="B102" s="66"/>
      <c r="C102" s="66"/>
      <c r="D102" s="66"/>
      <c r="E102" s="66"/>
      <c r="F102" s="72"/>
      <c r="G102" s="73"/>
      <c r="H102" s="77" t="b">
        <f t="shared" si="0"/>
        <v>0</v>
      </c>
      <c r="I102" s="78"/>
      <c r="J102" s="79"/>
      <c r="K102" s="28"/>
      <c r="L102" s="29"/>
      <c r="M102" s="29"/>
      <c r="N102" s="30"/>
    </row>
    <row r="103" spans="1:14" x14ac:dyDescent="0.2">
      <c r="A103" s="66"/>
      <c r="B103" s="66"/>
      <c r="C103" s="66"/>
      <c r="D103" s="66"/>
      <c r="E103" s="66"/>
      <c r="F103" s="72"/>
      <c r="G103" s="73"/>
      <c r="H103" s="77" t="b">
        <f t="shared" si="0"/>
        <v>0</v>
      </c>
      <c r="I103" s="78"/>
      <c r="J103" s="79"/>
      <c r="K103" s="28"/>
      <c r="L103" s="29"/>
      <c r="M103" s="29"/>
      <c r="N103" s="30"/>
    </row>
    <row r="104" spans="1:14" x14ac:dyDescent="0.2">
      <c r="A104" s="66"/>
      <c r="B104" s="66"/>
      <c r="C104" s="66"/>
      <c r="D104" s="66"/>
      <c r="E104" s="66"/>
      <c r="F104" s="72"/>
      <c r="G104" s="73"/>
      <c r="H104" s="77" t="b">
        <f t="shared" si="0"/>
        <v>0</v>
      </c>
      <c r="I104" s="78"/>
      <c r="J104" s="79"/>
      <c r="K104" s="28"/>
      <c r="L104" s="29"/>
      <c r="M104" s="29"/>
      <c r="N104" s="30"/>
    </row>
    <row r="105" spans="1:14" x14ac:dyDescent="0.2">
      <c r="A105" s="66"/>
      <c r="B105" s="66"/>
      <c r="C105" s="66"/>
      <c r="D105" s="66"/>
      <c r="E105" s="66"/>
      <c r="F105" s="72"/>
      <c r="G105" s="73"/>
      <c r="H105" s="77" t="b">
        <f t="shared" si="0"/>
        <v>0</v>
      </c>
      <c r="I105" s="78"/>
      <c r="J105" s="79"/>
      <c r="K105" s="28"/>
      <c r="L105" s="29"/>
      <c r="M105" s="29"/>
      <c r="N105" s="30"/>
    </row>
    <row r="106" spans="1:14" x14ac:dyDescent="0.2">
      <c r="A106" s="66"/>
      <c r="B106" s="66"/>
      <c r="C106" s="66"/>
      <c r="D106" s="66"/>
      <c r="E106" s="66"/>
      <c r="F106" s="72"/>
      <c r="G106" s="73"/>
      <c r="H106" s="77" t="b">
        <f t="shared" si="0"/>
        <v>0</v>
      </c>
      <c r="I106" s="78"/>
      <c r="J106" s="79"/>
      <c r="K106" s="28"/>
      <c r="L106" s="29"/>
      <c r="M106" s="29"/>
      <c r="N106" s="30"/>
    </row>
    <row r="107" spans="1:14" x14ac:dyDescent="0.2">
      <c r="A107" s="80"/>
      <c r="B107" s="81"/>
      <c r="C107" s="80"/>
      <c r="D107" s="82"/>
      <c r="E107" s="81"/>
      <c r="F107" s="72"/>
      <c r="G107" s="73"/>
      <c r="H107" s="77" t="b">
        <f t="shared" si="0"/>
        <v>0</v>
      </c>
      <c r="I107" s="78"/>
      <c r="J107" s="79"/>
      <c r="K107" s="28"/>
      <c r="L107" s="29"/>
      <c r="M107" s="29"/>
      <c r="N107" s="30"/>
    </row>
    <row r="110" spans="1:14" x14ac:dyDescent="0.2">
      <c r="A110" s="1" t="s">
        <v>74</v>
      </c>
    </row>
    <row r="111" spans="1:14" x14ac:dyDescent="0.2">
      <c r="A111" s="16" t="s">
        <v>38</v>
      </c>
    </row>
    <row r="112" spans="1:14" x14ac:dyDescent="0.2">
      <c r="A112" s="16"/>
    </row>
    <row r="113" spans="1:14" x14ac:dyDescent="0.2">
      <c r="A113" s="31" t="s">
        <v>39</v>
      </c>
    </row>
    <row r="115" spans="1:14" x14ac:dyDescent="0.2">
      <c r="A115" s="62" t="s">
        <v>27</v>
      </c>
      <c r="B115" s="62"/>
      <c r="C115" s="62" t="s">
        <v>28</v>
      </c>
      <c r="D115" s="62"/>
      <c r="E115" s="62"/>
      <c r="G115" s="18"/>
      <c r="H115" s="18"/>
      <c r="I115" s="18"/>
    </row>
    <row r="116" spans="1:14" x14ac:dyDescent="0.2">
      <c r="A116" s="74" t="s">
        <v>29</v>
      </c>
      <c r="B116" s="74"/>
      <c r="C116" s="75">
        <v>50</v>
      </c>
      <c r="D116" s="75"/>
      <c r="E116" s="75"/>
      <c r="G116" s="18"/>
      <c r="H116" s="18"/>
      <c r="I116" s="18"/>
    </row>
    <row r="117" spans="1:14" x14ac:dyDescent="0.2">
      <c r="A117" s="74" t="s">
        <v>30</v>
      </c>
      <c r="B117" s="74"/>
      <c r="C117" s="75">
        <v>25</v>
      </c>
      <c r="D117" s="75"/>
      <c r="E117" s="75"/>
      <c r="G117" s="18"/>
      <c r="H117" s="18"/>
      <c r="I117" s="18"/>
    </row>
    <row r="118" spans="1:14" x14ac:dyDescent="0.2">
      <c r="A118" s="74" t="s">
        <v>31</v>
      </c>
      <c r="B118" s="74"/>
      <c r="C118" s="75">
        <v>12.5</v>
      </c>
      <c r="D118" s="75"/>
      <c r="E118" s="75"/>
      <c r="G118" s="18"/>
      <c r="H118" s="18"/>
      <c r="I118" s="18"/>
    </row>
    <row r="119" spans="1:14" x14ac:dyDescent="0.2">
      <c r="A119" s="74" t="s">
        <v>32</v>
      </c>
      <c r="B119" s="74"/>
      <c r="C119" s="75">
        <v>5</v>
      </c>
      <c r="D119" s="75"/>
      <c r="E119" s="75"/>
    </row>
    <row r="121" spans="1:14" x14ac:dyDescent="0.2">
      <c r="A121" s="62" t="s">
        <v>27</v>
      </c>
      <c r="B121" s="62"/>
      <c r="C121" s="62" t="s">
        <v>36</v>
      </c>
      <c r="D121" s="62"/>
      <c r="E121" s="62"/>
      <c r="F121" s="68" t="s">
        <v>8</v>
      </c>
      <c r="G121" s="68"/>
      <c r="H121" s="63" t="s">
        <v>40</v>
      </c>
      <c r="I121" s="64"/>
      <c r="J121" s="65"/>
      <c r="K121" s="62" t="s">
        <v>41</v>
      </c>
      <c r="L121" s="62"/>
      <c r="M121" s="62"/>
      <c r="N121" s="10" t="s">
        <v>7</v>
      </c>
    </row>
    <row r="122" spans="1:14" x14ac:dyDescent="0.2">
      <c r="A122" s="66"/>
      <c r="B122" s="66"/>
      <c r="C122" s="66"/>
      <c r="D122" s="66"/>
      <c r="E122" s="66"/>
      <c r="F122" s="72"/>
      <c r="G122" s="73"/>
      <c r="H122" s="77" t="b">
        <f>IF(A122="a1",50,IF(A122="a2",25,IF(A122="b1",12.5,IF(A122="b2",5))))</f>
        <v>0</v>
      </c>
      <c r="I122" s="78"/>
      <c r="J122" s="79"/>
      <c r="K122" s="66"/>
      <c r="L122" s="66"/>
      <c r="M122" s="66"/>
      <c r="N122" s="13">
        <f>IF(A122=0,0,H122/K122)</f>
        <v>0</v>
      </c>
    </row>
    <row r="123" spans="1:14" x14ac:dyDescent="0.2">
      <c r="A123" s="66"/>
      <c r="B123" s="66"/>
      <c r="C123" s="66"/>
      <c r="D123" s="66"/>
      <c r="E123" s="66"/>
      <c r="F123" s="72"/>
      <c r="G123" s="73"/>
      <c r="H123" s="77" t="b">
        <f>IF(A123="a1",50,IF(A123="a2",25,IF(A123="b1",12.5,IF(A123="b2",5))))</f>
        <v>0</v>
      </c>
      <c r="I123" s="78"/>
      <c r="J123" s="79"/>
      <c r="K123" s="66"/>
      <c r="L123" s="66"/>
      <c r="M123" s="66"/>
      <c r="N123" s="13">
        <f>IF(A123=0,0,H123/K123)</f>
        <v>0</v>
      </c>
    </row>
    <row r="124" spans="1:14" x14ac:dyDescent="0.2">
      <c r="A124" s="66"/>
      <c r="B124" s="66"/>
      <c r="C124" s="66"/>
      <c r="D124" s="66"/>
      <c r="E124" s="66"/>
      <c r="F124" s="72"/>
      <c r="G124" s="73"/>
      <c r="H124" s="77" t="b">
        <f>IF(A124="a1",50,IF(A124="a2",25,IF(A124="b1",12.5,IF(A124="b2",5))))</f>
        <v>0</v>
      </c>
      <c r="I124" s="78"/>
      <c r="J124" s="79"/>
      <c r="K124" s="66"/>
      <c r="L124" s="66"/>
      <c r="M124" s="66"/>
      <c r="N124" s="13">
        <f>IF(A124=0,0,H124/K124)</f>
        <v>0</v>
      </c>
    </row>
    <row r="125" spans="1:14" x14ac:dyDescent="0.2">
      <c r="A125" s="66"/>
      <c r="B125" s="66"/>
      <c r="C125" s="66"/>
      <c r="D125" s="66"/>
      <c r="E125" s="66"/>
      <c r="F125" s="72"/>
      <c r="G125" s="73"/>
      <c r="H125" s="77" t="b">
        <f>IF(A125="a1",50,IF(A125="a2",25,IF(A125="b1",12.5,IF(A125="b2",5))))</f>
        <v>0</v>
      </c>
      <c r="I125" s="78"/>
      <c r="J125" s="79"/>
      <c r="K125" s="66"/>
      <c r="L125" s="66"/>
      <c r="M125" s="66"/>
      <c r="N125" s="13">
        <f>IF(A125=0,0,H125/K125)</f>
        <v>0</v>
      </c>
    </row>
    <row r="126" spans="1:14" x14ac:dyDescent="0.2">
      <c r="A126" s="66"/>
      <c r="B126" s="66"/>
      <c r="C126" s="66"/>
      <c r="D126" s="66"/>
      <c r="E126" s="66"/>
      <c r="F126" s="72"/>
      <c r="G126" s="73"/>
      <c r="H126" s="77" t="b">
        <f>IF(A126="a1",50,IF(A126="a2",25,IF(A126="b1",12.5,IF(A126="b2",5))))</f>
        <v>0</v>
      </c>
      <c r="I126" s="78"/>
      <c r="J126" s="79"/>
      <c r="K126" s="66"/>
      <c r="L126" s="66"/>
      <c r="M126" s="66"/>
      <c r="N126" s="13">
        <f>IF(A126=0,0,H126/K126)</f>
        <v>0</v>
      </c>
    </row>
    <row r="129" spans="1:14" x14ac:dyDescent="0.2">
      <c r="A129" s="1" t="s">
        <v>77</v>
      </c>
    </row>
    <row r="130" spans="1:14" x14ac:dyDescent="0.2">
      <c r="A130" s="16" t="s">
        <v>75</v>
      </c>
    </row>
    <row r="132" spans="1:14" x14ac:dyDescent="0.2">
      <c r="A132" s="32" t="s">
        <v>76</v>
      </c>
    </row>
    <row r="133" spans="1:14" x14ac:dyDescent="0.2">
      <c r="A133" s="32" t="s">
        <v>42</v>
      </c>
    </row>
    <row r="134" spans="1:14" x14ac:dyDescent="0.2">
      <c r="A134" s="32" t="s">
        <v>43</v>
      </c>
    </row>
    <row r="135" spans="1:14" x14ac:dyDescent="0.2">
      <c r="A135" s="32" t="s">
        <v>44</v>
      </c>
    </row>
    <row r="137" spans="1:14" x14ac:dyDescent="0.2">
      <c r="A137" s="62" t="s">
        <v>27</v>
      </c>
      <c r="B137" s="62"/>
      <c r="C137" s="62" t="s">
        <v>28</v>
      </c>
      <c r="D137" s="62"/>
      <c r="E137" s="62"/>
    </row>
    <row r="138" spans="1:14" x14ac:dyDescent="0.2">
      <c r="A138" s="74" t="s">
        <v>29</v>
      </c>
      <c r="B138" s="74"/>
      <c r="C138" s="75">
        <v>100</v>
      </c>
      <c r="D138" s="75"/>
      <c r="E138" s="75"/>
    </row>
    <row r="139" spans="1:14" x14ac:dyDescent="0.2">
      <c r="A139" s="74" t="s">
        <v>30</v>
      </c>
      <c r="B139" s="74"/>
      <c r="C139" s="75">
        <v>50</v>
      </c>
      <c r="D139" s="75"/>
      <c r="E139" s="75"/>
    </row>
    <row r="140" spans="1:14" x14ac:dyDescent="0.2">
      <c r="A140" s="74" t="s">
        <v>31</v>
      </c>
      <c r="B140" s="74"/>
      <c r="C140" s="75">
        <v>25</v>
      </c>
      <c r="D140" s="75"/>
      <c r="E140" s="75"/>
    </row>
    <row r="141" spans="1:14" x14ac:dyDescent="0.2">
      <c r="A141" s="74" t="s">
        <v>32</v>
      </c>
      <c r="B141" s="74"/>
      <c r="C141" s="75">
        <v>10</v>
      </c>
      <c r="D141" s="75"/>
      <c r="E141" s="75"/>
    </row>
    <row r="143" spans="1:14" x14ac:dyDescent="0.2">
      <c r="A143" s="62" t="s">
        <v>27</v>
      </c>
      <c r="B143" s="62"/>
      <c r="C143" s="62" t="s">
        <v>36</v>
      </c>
      <c r="D143" s="62"/>
      <c r="E143" s="62"/>
      <c r="F143" s="68" t="s">
        <v>8</v>
      </c>
      <c r="G143" s="68"/>
      <c r="H143" s="63" t="s">
        <v>7</v>
      </c>
      <c r="I143" s="64"/>
      <c r="J143" s="65"/>
      <c r="K143" s="25"/>
      <c r="L143" s="26"/>
      <c r="M143" s="26"/>
      <c r="N143" s="27"/>
    </row>
    <row r="144" spans="1:14" x14ac:dyDescent="0.2">
      <c r="A144" s="66"/>
      <c r="B144" s="66"/>
      <c r="C144" s="66"/>
      <c r="D144" s="66"/>
      <c r="E144" s="66"/>
      <c r="F144" s="72"/>
      <c r="G144" s="73"/>
      <c r="H144" s="77" t="b">
        <f>IF(A144="a1",100,IF(A144="a2",50,IF(A144="b1",25,IF(A144="b2",10))))</f>
        <v>0</v>
      </c>
      <c r="I144" s="78"/>
      <c r="J144" s="79"/>
      <c r="K144" s="28"/>
      <c r="L144" s="29"/>
      <c r="M144" s="29"/>
      <c r="N144" s="30"/>
    </row>
    <row r="147" spans="1:14" x14ac:dyDescent="0.2">
      <c r="A147" s="1" t="s">
        <v>48</v>
      </c>
    </row>
    <row r="148" spans="1:14" x14ac:dyDescent="0.2">
      <c r="A148" s="16" t="s">
        <v>45</v>
      </c>
    </row>
    <row r="150" spans="1:14" x14ac:dyDescent="0.2">
      <c r="A150" s="2" t="s">
        <v>46</v>
      </c>
    </row>
    <row r="151" spans="1:14" x14ac:dyDescent="0.2">
      <c r="A151" s="32" t="s">
        <v>47</v>
      </c>
    </row>
    <row r="153" spans="1:14" x14ac:dyDescent="0.2">
      <c r="A153" s="62" t="s">
        <v>27</v>
      </c>
      <c r="B153" s="62"/>
      <c r="C153" s="62" t="s">
        <v>28</v>
      </c>
      <c r="D153" s="62"/>
      <c r="E153" s="62"/>
    </row>
    <row r="154" spans="1:14" x14ac:dyDescent="0.2">
      <c r="A154" s="74" t="s">
        <v>29</v>
      </c>
      <c r="B154" s="74"/>
      <c r="C154" s="75">
        <v>10</v>
      </c>
      <c r="D154" s="75"/>
      <c r="E154" s="75"/>
    </row>
    <row r="155" spans="1:14" x14ac:dyDescent="0.2">
      <c r="A155" s="74" t="s">
        <v>30</v>
      </c>
      <c r="B155" s="74"/>
      <c r="C155" s="75">
        <v>5</v>
      </c>
      <c r="D155" s="75"/>
      <c r="E155" s="75"/>
    </row>
    <row r="156" spans="1:14" x14ac:dyDescent="0.2">
      <c r="A156" s="74" t="s">
        <v>31</v>
      </c>
      <c r="B156" s="74"/>
      <c r="C156" s="75">
        <v>2.5</v>
      </c>
      <c r="D156" s="75"/>
      <c r="E156" s="75"/>
    </row>
    <row r="157" spans="1:14" x14ac:dyDescent="0.2">
      <c r="A157" s="74" t="s">
        <v>32</v>
      </c>
      <c r="B157" s="74"/>
      <c r="C157" s="75">
        <v>1</v>
      </c>
      <c r="D157" s="75"/>
      <c r="E157" s="75"/>
    </row>
    <row r="159" spans="1:14" x14ac:dyDescent="0.2">
      <c r="A159" s="62" t="s">
        <v>27</v>
      </c>
      <c r="B159" s="62"/>
      <c r="C159" s="62" t="s">
        <v>36</v>
      </c>
      <c r="D159" s="62"/>
      <c r="E159" s="62"/>
      <c r="F159" s="68" t="s">
        <v>8</v>
      </c>
      <c r="G159" s="68"/>
      <c r="H159" s="63" t="s">
        <v>7</v>
      </c>
      <c r="I159" s="64"/>
      <c r="J159" s="65"/>
      <c r="K159" s="25"/>
      <c r="L159" s="26"/>
      <c r="M159" s="26"/>
      <c r="N159" s="27"/>
    </row>
    <row r="160" spans="1:14" x14ac:dyDescent="0.2">
      <c r="A160" s="66"/>
      <c r="B160" s="66"/>
      <c r="C160" s="66"/>
      <c r="D160" s="66"/>
      <c r="E160" s="66"/>
      <c r="F160" s="76"/>
      <c r="G160" s="76"/>
      <c r="H160" s="67" t="b">
        <f>IF(A160="a1",10,IF(A160="a2",5,IF(A160="b1",2.5,IF(A160="b2",1))))</f>
        <v>0</v>
      </c>
      <c r="I160" s="67"/>
      <c r="J160" s="67"/>
      <c r="K160" s="28"/>
      <c r="L160" s="29"/>
      <c r="M160" s="29"/>
      <c r="N160" s="30"/>
    </row>
    <row r="161" spans="1:14" x14ac:dyDescent="0.2">
      <c r="A161" s="66"/>
      <c r="B161" s="66"/>
      <c r="C161" s="66"/>
      <c r="D161" s="66"/>
      <c r="E161" s="66"/>
      <c r="F161" s="76"/>
      <c r="G161" s="76"/>
      <c r="H161" s="67" t="b">
        <f>IF(A161="a1",10,IF(A161="a2",5,IF(A161="b1",2.5,IF(A161="b2",1))))</f>
        <v>0</v>
      </c>
      <c r="I161" s="67"/>
      <c r="J161" s="67"/>
      <c r="K161" s="28"/>
      <c r="L161" s="29"/>
      <c r="M161" s="29"/>
      <c r="N161" s="30"/>
    </row>
    <row r="162" spans="1:14" x14ac:dyDescent="0.2">
      <c r="A162" s="66"/>
      <c r="B162" s="66"/>
      <c r="C162" s="66"/>
      <c r="D162" s="66"/>
      <c r="E162" s="66"/>
      <c r="F162" s="76"/>
      <c r="G162" s="76"/>
      <c r="H162" s="67" t="b">
        <f>IF(A162="a1",10,IF(A162="a2",5,IF(A162="b1",2.5,IF(A162="b2",1))))</f>
        <v>0</v>
      </c>
      <c r="I162" s="67"/>
      <c r="J162" s="67"/>
      <c r="K162" s="28"/>
      <c r="L162" s="29"/>
      <c r="M162" s="29"/>
      <c r="N162" s="30"/>
    </row>
    <row r="163" spans="1:14" x14ac:dyDescent="0.2">
      <c r="A163" s="66"/>
      <c r="B163" s="66"/>
      <c r="C163" s="66"/>
      <c r="D163" s="66"/>
      <c r="E163" s="66"/>
      <c r="F163" s="76"/>
      <c r="G163" s="76"/>
      <c r="H163" s="67" t="b">
        <f>IF(A163="a1",10,IF(A163="a2",5,IF(A163="b1",2.5,IF(A163="b2",1))))</f>
        <v>0</v>
      </c>
      <c r="I163" s="67"/>
      <c r="J163" s="67"/>
      <c r="K163" s="28"/>
      <c r="L163" s="29"/>
      <c r="M163" s="29"/>
      <c r="N163" s="30"/>
    </row>
    <row r="164" spans="1:14" x14ac:dyDescent="0.2">
      <c r="A164" s="66"/>
      <c r="B164" s="66"/>
      <c r="C164" s="66"/>
      <c r="D164" s="66"/>
      <c r="E164" s="66"/>
      <c r="F164" s="76"/>
      <c r="G164" s="76"/>
      <c r="H164" s="67" t="b">
        <f>IF(A164="a1",10,IF(A164="a2",5,IF(A164="b1",2.5,IF(A164="b2",1))))</f>
        <v>0</v>
      </c>
      <c r="I164" s="67"/>
      <c r="J164" s="67"/>
      <c r="K164" s="28"/>
      <c r="L164" s="29"/>
      <c r="M164" s="29"/>
      <c r="N164" s="30"/>
    </row>
    <row r="167" spans="1:14" x14ac:dyDescent="0.2">
      <c r="A167" s="1" t="s">
        <v>78</v>
      </c>
    </row>
    <row r="168" spans="1:14" x14ac:dyDescent="0.2">
      <c r="A168" s="16" t="s">
        <v>79</v>
      </c>
    </row>
    <row r="170" spans="1:14" x14ac:dyDescent="0.2">
      <c r="A170" s="32" t="s">
        <v>76</v>
      </c>
    </row>
    <row r="171" spans="1:14" x14ac:dyDescent="0.2">
      <c r="A171" s="32" t="s">
        <v>42</v>
      </c>
    </row>
    <row r="172" spans="1:14" x14ac:dyDescent="0.2">
      <c r="A172" s="32" t="s">
        <v>43</v>
      </c>
    </row>
    <row r="173" spans="1:14" x14ac:dyDescent="0.2">
      <c r="A173" s="32" t="s">
        <v>49</v>
      </c>
    </row>
    <row r="174" spans="1:14" s="36" customFormat="1" x14ac:dyDescent="0.2">
      <c r="A174" s="32" t="s">
        <v>58</v>
      </c>
    </row>
    <row r="175" spans="1:14" x14ac:dyDescent="0.2">
      <c r="A175" s="32" t="s">
        <v>50</v>
      </c>
    </row>
    <row r="177" spans="1:14" x14ac:dyDescent="0.2">
      <c r="A177" s="62" t="s">
        <v>27</v>
      </c>
      <c r="B177" s="62"/>
      <c r="C177" s="62" t="s">
        <v>28</v>
      </c>
      <c r="D177" s="62"/>
      <c r="E177" s="62"/>
    </row>
    <row r="178" spans="1:14" x14ac:dyDescent="0.2">
      <c r="A178" s="74" t="s">
        <v>29</v>
      </c>
      <c r="B178" s="74"/>
      <c r="C178" s="75">
        <v>20</v>
      </c>
      <c r="D178" s="75"/>
      <c r="E178" s="75"/>
    </row>
    <row r="179" spans="1:14" x14ac:dyDescent="0.2">
      <c r="A179" s="74" t="s">
        <v>30</v>
      </c>
      <c r="B179" s="74"/>
      <c r="C179" s="75">
        <v>10</v>
      </c>
      <c r="D179" s="75"/>
      <c r="E179" s="75"/>
    </row>
    <row r="180" spans="1:14" x14ac:dyDescent="0.2">
      <c r="A180" s="74" t="s">
        <v>31</v>
      </c>
      <c r="B180" s="74"/>
      <c r="C180" s="75">
        <v>5</v>
      </c>
      <c r="D180" s="75"/>
      <c r="E180" s="75"/>
    </row>
    <row r="181" spans="1:14" x14ac:dyDescent="0.2">
      <c r="A181" s="74" t="s">
        <v>32</v>
      </c>
      <c r="B181" s="74"/>
      <c r="C181" s="75">
        <v>2</v>
      </c>
      <c r="D181" s="75"/>
      <c r="E181" s="75"/>
    </row>
    <row r="183" spans="1:14" x14ac:dyDescent="0.2">
      <c r="A183" s="62" t="s">
        <v>27</v>
      </c>
      <c r="B183" s="62"/>
      <c r="C183" s="62" t="s">
        <v>36</v>
      </c>
      <c r="D183" s="62"/>
      <c r="E183" s="62"/>
      <c r="F183" s="68" t="s">
        <v>8</v>
      </c>
      <c r="G183" s="68"/>
      <c r="H183" s="63" t="s">
        <v>7</v>
      </c>
      <c r="I183" s="64"/>
      <c r="J183" s="65"/>
      <c r="K183" s="25"/>
      <c r="L183" s="26"/>
      <c r="M183" s="26"/>
      <c r="N183" s="27"/>
    </row>
    <row r="184" spans="1:14" x14ac:dyDescent="0.2">
      <c r="A184" s="66"/>
      <c r="B184" s="66"/>
      <c r="C184" s="66"/>
      <c r="D184" s="66"/>
      <c r="E184" s="66"/>
      <c r="F184" s="72"/>
      <c r="G184" s="73"/>
      <c r="H184" s="67" t="b">
        <f>IF(A184="a1",20,IF(A184="a2",10,IF(A184="b1",5,IF(A184="b2",2))))</f>
        <v>0</v>
      </c>
      <c r="I184" s="67"/>
      <c r="J184" s="67"/>
      <c r="K184" s="28"/>
      <c r="L184" s="29"/>
      <c r="M184" s="29"/>
      <c r="N184" s="30"/>
    </row>
    <row r="185" spans="1:14" s="19" customFormat="1" x14ac:dyDescent="0.2">
      <c r="A185" s="40"/>
      <c r="B185" s="40"/>
      <c r="C185" s="40"/>
      <c r="D185" s="40"/>
      <c r="E185" s="40"/>
      <c r="F185" s="41"/>
      <c r="G185" s="41"/>
      <c r="H185" s="39"/>
      <c r="I185" s="39"/>
      <c r="J185" s="39"/>
      <c r="K185" s="29"/>
      <c r="L185" s="29"/>
      <c r="M185" s="29"/>
      <c r="N185" s="30"/>
    </row>
    <row r="187" spans="1:14" s="35" customFormat="1" ht="15" x14ac:dyDescent="0.2">
      <c r="A187" s="1" t="s">
        <v>80</v>
      </c>
    </row>
    <row r="188" spans="1:14" s="35" customFormat="1" ht="15" x14ac:dyDescent="0.2">
      <c r="A188" s="1"/>
    </row>
    <row r="189" spans="1:14" s="24" customFormat="1" ht="15" x14ac:dyDescent="0.2">
      <c r="A189" s="2" t="s">
        <v>57</v>
      </c>
    </row>
    <row r="190" spans="1:14" s="24" customFormat="1" ht="15" x14ac:dyDescent="0.2">
      <c r="A190" s="2" t="s">
        <v>62</v>
      </c>
    </row>
    <row r="191" spans="1:14" x14ac:dyDescent="0.2">
      <c r="A191" s="32" t="s">
        <v>63</v>
      </c>
      <c r="B191" s="34"/>
      <c r="C191" s="34"/>
      <c r="D191" s="34"/>
      <c r="E191" s="34"/>
      <c r="F191" s="34"/>
    </row>
    <row r="192" spans="1:14" x14ac:dyDescent="0.2">
      <c r="A192" s="33"/>
      <c r="B192" s="34"/>
      <c r="C192" s="34"/>
      <c r="D192" s="34"/>
      <c r="E192" s="34"/>
      <c r="F192" s="34"/>
    </row>
    <row r="193" spans="1:13" s="35" customFormat="1" ht="15" x14ac:dyDescent="0.2">
      <c r="A193" s="50" t="s">
        <v>59</v>
      </c>
      <c r="B193" s="50"/>
      <c r="C193" s="53" t="s">
        <v>60</v>
      </c>
      <c r="D193" s="54"/>
      <c r="E193" s="55"/>
      <c r="F193" s="38" t="s">
        <v>61</v>
      </c>
      <c r="G193" s="70" t="s">
        <v>8</v>
      </c>
      <c r="H193" s="71"/>
      <c r="I193" s="47" t="s">
        <v>7</v>
      </c>
      <c r="J193" s="62" t="s">
        <v>41</v>
      </c>
      <c r="K193" s="62"/>
      <c r="L193" s="62"/>
      <c r="M193" s="42" t="s">
        <v>7</v>
      </c>
    </row>
    <row r="194" spans="1:13" x14ac:dyDescent="0.2">
      <c r="A194" s="51"/>
      <c r="B194" s="51"/>
      <c r="C194" s="56"/>
      <c r="D194" s="57"/>
      <c r="E194" s="58"/>
      <c r="F194" s="37"/>
      <c r="G194" s="56"/>
      <c r="H194" s="58"/>
      <c r="I194" s="43">
        <v>4</v>
      </c>
      <c r="J194" s="66"/>
      <c r="K194" s="66"/>
      <c r="L194" s="66"/>
      <c r="M194" s="13">
        <f>IF(J194=0,0,I194/J194)</f>
        <v>0</v>
      </c>
    </row>
    <row r="195" spans="1:13" x14ac:dyDescent="0.2">
      <c r="A195" s="52"/>
      <c r="B195" s="52"/>
      <c r="C195" s="56"/>
      <c r="D195" s="57"/>
      <c r="E195" s="58"/>
      <c r="F195" s="37"/>
      <c r="G195" s="56"/>
      <c r="H195" s="58"/>
      <c r="I195" s="43">
        <v>4</v>
      </c>
      <c r="J195" s="66"/>
      <c r="K195" s="66"/>
      <c r="L195" s="66"/>
      <c r="M195" s="13">
        <f>IF(J195=0,0,I195/J195)</f>
        <v>0</v>
      </c>
    </row>
    <row r="196" spans="1:13" x14ac:dyDescent="0.2">
      <c r="A196" s="33"/>
    </row>
    <row r="197" spans="1:13" x14ac:dyDescent="0.2">
      <c r="A197" s="33"/>
    </row>
    <row r="198" spans="1:13" s="35" customFormat="1" ht="15" x14ac:dyDescent="0.2">
      <c r="A198" s="1" t="s">
        <v>65</v>
      </c>
    </row>
    <row r="199" spans="1:13" s="35" customFormat="1" ht="15" x14ac:dyDescent="0.2">
      <c r="A199" s="1"/>
    </row>
    <row r="200" spans="1:13" s="24" customFormat="1" ht="15" x14ac:dyDescent="0.2">
      <c r="A200" s="2" t="s">
        <v>57</v>
      </c>
    </row>
    <row r="201" spans="1:13" s="24" customFormat="1" ht="15" x14ac:dyDescent="0.2">
      <c r="A201" s="2" t="s">
        <v>62</v>
      </c>
    </row>
    <row r="202" spans="1:13" x14ac:dyDescent="0.2">
      <c r="A202" s="32" t="s">
        <v>64</v>
      </c>
      <c r="B202" s="34"/>
      <c r="C202" s="34"/>
      <c r="D202" s="34"/>
      <c r="E202" s="34"/>
      <c r="F202" s="34"/>
    </row>
    <row r="203" spans="1:13" x14ac:dyDescent="0.2">
      <c r="A203" s="33"/>
      <c r="B203" s="34"/>
      <c r="C203" s="34"/>
      <c r="D203" s="34"/>
      <c r="E203" s="34"/>
      <c r="F203" s="34"/>
    </row>
    <row r="204" spans="1:13" s="35" customFormat="1" ht="15" x14ac:dyDescent="0.2">
      <c r="A204" s="50" t="s">
        <v>59</v>
      </c>
      <c r="B204" s="50"/>
      <c r="C204" s="44" t="s">
        <v>61</v>
      </c>
      <c r="D204" s="70" t="s">
        <v>8</v>
      </c>
      <c r="E204" s="71"/>
      <c r="F204" s="47" t="s">
        <v>7</v>
      </c>
      <c r="G204" s="62" t="s">
        <v>41</v>
      </c>
      <c r="H204" s="62"/>
      <c r="I204" s="62"/>
      <c r="J204" s="42" t="s">
        <v>7</v>
      </c>
    </row>
    <row r="205" spans="1:13" x14ac:dyDescent="0.2">
      <c r="A205" s="51"/>
      <c r="B205" s="51"/>
      <c r="C205" s="37"/>
      <c r="D205" s="56"/>
      <c r="E205" s="58"/>
      <c r="F205" s="43">
        <v>8</v>
      </c>
      <c r="G205" s="66"/>
      <c r="H205" s="66"/>
      <c r="I205" s="66"/>
      <c r="J205" s="13">
        <f>IF(G205=0,0,F205/G205)</f>
        <v>0</v>
      </c>
    </row>
    <row r="206" spans="1:13" x14ac:dyDescent="0.2">
      <c r="A206" s="52"/>
      <c r="B206" s="52"/>
      <c r="C206" s="37"/>
      <c r="D206" s="56"/>
      <c r="E206" s="58"/>
      <c r="F206" s="43">
        <v>8</v>
      </c>
      <c r="G206" s="66"/>
      <c r="H206" s="66"/>
      <c r="I206" s="66"/>
      <c r="J206" s="13">
        <f>IF(G206=0,0,F206/G206)</f>
        <v>0</v>
      </c>
    </row>
    <row r="207" spans="1:13" s="19" customFormat="1" x14ac:dyDescent="0.2">
      <c r="A207" s="45"/>
      <c r="B207" s="45"/>
      <c r="C207" s="21"/>
      <c r="D207" s="46"/>
      <c r="E207" s="46"/>
      <c r="F207" s="40"/>
      <c r="G207" s="40"/>
      <c r="H207" s="40"/>
      <c r="I207" s="30"/>
    </row>
    <row r="208" spans="1:13" s="19" customFormat="1" x14ac:dyDescent="0.2">
      <c r="A208" s="45"/>
      <c r="B208" s="45"/>
      <c r="C208" s="46"/>
      <c r="D208" s="46"/>
      <c r="E208" s="46"/>
      <c r="F208" s="21"/>
      <c r="G208" s="46"/>
      <c r="H208" s="46"/>
      <c r="I208" s="46"/>
      <c r="J208" s="46"/>
    </row>
    <row r="209" spans="1:13" s="35" customFormat="1" ht="15" x14ac:dyDescent="0.2">
      <c r="A209" s="1" t="s">
        <v>66</v>
      </c>
    </row>
    <row r="210" spans="1:13" s="35" customFormat="1" ht="15" x14ac:dyDescent="0.2">
      <c r="A210" s="1"/>
    </row>
    <row r="211" spans="1:13" s="24" customFormat="1" ht="15" x14ac:dyDescent="0.2">
      <c r="A211" s="2" t="s">
        <v>57</v>
      </c>
    </row>
    <row r="212" spans="1:13" s="24" customFormat="1" ht="15" x14ac:dyDescent="0.2">
      <c r="A212" s="2" t="s">
        <v>62</v>
      </c>
    </row>
    <row r="213" spans="1:13" x14ac:dyDescent="0.2">
      <c r="A213" s="32" t="s">
        <v>63</v>
      </c>
      <c r="B213" s="34"/>
      <c r="C213" s="34"/>
      <c r="D213" s="34"/>
      <c r="E213" s="34"/>
      <c r="F213" s="34"/>
    </row>
    <row r="214" spans="1:13" x14ac:dyDescent="0.2">
      <c r="A214" s="33"/>
      <c r="B214" s="34"/>
      <c r="C214" s="34"/>
      <c r="D214" s="34"/>
      <c r="E214" s="34"/>
      <c r="F214" s="34"/>
    </row>
    <row r="215" spans="1:13" s="35" customFormat="1" ht="15" x14ac:dyDescent="0.2">
      <c r="A215" s="50" t="s">
        <v>59</v>
      </c>
      <c r="B215" s="50"/>
      <c r="C215" s="53" t="s">
        <v>60</v>
      </c>
      <c r="D215" s="54"/>
      <c r="E215" s="55"/>
      <c r="F215" s="44" t="s">
        <v>61</v>
      </c>
      <c r="G215" s="70" t="s">
        <v>8</v>
      </c>
      <c r="H215" s="71"/>
      <c r="I215" s="47" t="s">
        <v>7</v>
      </c>
      <c r="J215" s="62" t="s">
        <v>41</v>
      </c>
      <c r="K215" s="62"/>
      <c r="L215" s="62"/>
      <c r="M215" s="42" t="s">
        <v>7</v>
      </c>
    </row>
    <row r="216" spans="1:13" x14ac:dyDescent="0.2">
      <c r="A216" s="51"/>
      <c r="B216" s="51"/>
      <c r="C216" s="56"/>
      <c r="D216" s="57"/>
      <c r="E216" s="58"/>
      <c r="F216" s="37"/>
      <c r="G216" s="56"/>
      <c r="H216" s="58"/>
      <c r="I216" s="43">
        <v>1</v>
      </c>
      <c r="J216" s="66"/>
      <c r="K216" s="66"/>
      <c r="L216" s="66"/>
      <c r="M216" s="13">
        <f>IF(J216=0,0,I216/J216)</f>
        <v>0</v>
      </c>
    </row>
    <row r="217" spans="1:13" x14ac:dyDescent="0.2">
      <c r="A217" s="52"/>
      <c r="B217" s="52"/>
      <c r="C217" s="56"/>
      <c r="D217" s="57"/>
      <c r="E217" s="58"/>
      <c r="F217" s="37"/>
      <c r="G217" s="56"/>
      <c r="H217" s="58"/>
      <c r="I217" s="43">
        <v>1</v>
      </c>
      <c r="J217" s="66"/>
      <c r="K217" s="66"/>
      <c r="L217" s="66"/>
      <c r="M217" s="13">
        <f>IF(J217=0,0,I217/J217)</f>
        <v>0</v>
      </c>
    </row>
    <row r="218" spans="1:13" s="19" customFormat="1" x14ac:dyDescent="0.2">
      <c r="A218" s="45"/>
      <c r="B218" s="45"/>
      <c r="C218" s="46"/>
      <c r="D218" s="46"/>
      <c r="E218" s="46"/>
      <c r="F218" s="21"/>
      <c r="G218" s="46"/>
      <c r="H218" s="46"/>
      <c r="I218" s="40"/>
      <c r="J218" s="40"/>
      <c r="K218" s="40"/>
      <c r="L218" s="30"/>
    </row>
    <row r="219" spans="1:13" s="19" customFormat="1" x14ac:dyDescent="0.2">
      <c r="A219" s="45"/>
      <c r="B219" s="45"/>
      <c r="C219" s="46"/>
      <c r="D219" s="46"/>
      <c r="E219" s="46"/>
      <c r="F219" s="21"/>
      <c r="G219" s="46"/>
      <c r="H219" s="46"/>
      <c r="I219" s="40"/>
      <c r="J219" s="40"/>
      <c r="K219" s="40"/>
      <c r="L219" s="30"/>
    </row>
    <row r="220" spans="1:13" s="35" customFormat="1" ht="15" x14ac:dyDescent="0.2">
      <c r="A220" s="1" t="s">
        <v>67</v>
      </c>
    </row>
    <row r="221" spans="1:13" s="35" customFormat="1" ht="15" x14ac:dyDescent="0.2">
      <c r="A221" s="1"/>
    </row>
    <row r="222" spans="1:13" s="24" customFormat="1" ht="15" x14ac:dyDescent="0.2">
      <c r="A222" s="2" t="s">
        <v>57</v>
      </c>
    </row>
    <row r="223" spans="1:13" s="24" customFormat="1" ht="15" x14ac:dyDescent="0.2">
      <c r="A223" s="2" t="s">
        <v>62</v>
      </c>
    </row>
    <row r="224" spans="1:13" x14ac:dyDescent="0.2">
      <c r="A224" s="32" t="s">
        <v>64</v>
      </c>
      <c r="B224" s="34"/>
      <c r="C224" s="34"/>
      <c r="D224" s="34"/>
      <c r="E224" s="34"/>
      <c r="F224" s="34"/>
    </row>
    <row r="225" spans="1:15" x14ac:dyDescent="0.2">
      <c r="A225" s="33"/>
      <c r="B225" s="34"/>
      <c r="C225" s="34"/>
      <c r="D225" s="34"/>
      <c r="E225" s="34"/>
      <c r="F225" s="34"/>
    </row>
    <row r="226" spans="1:15" s="35" customFormat="1" ht="15" x14ac:dyDescent="0.2">
      <c r="A226" s="50" t="s">
        <v>59</v>
      </c>
      <c r="B226" s="50"/>
      <c r="C226" s="44" t="s">
        <v>61</v>
      </c>
      <c r="D226" s="70" t="s">
        <v>8</v>
      </c>
      <c r="E226" s="71"/>
      <c r="F226" s="47" t="s">
        <v>7</v>
      </c>
      <c r="G226" s="62" t="s">
        <v>41</v>
      </c>
      <c r="H226" s="62"/>
      <c r="I226" s="62"/>
      <c r="J226" s="42" t="s">
        <v>7</v>
      </c>
    </row>
    <row r="227" spans="1:15" x14ac:dyDescent="0.2">
      <c r="A227" s="51"/>
      <c r="B227" s="51"/>
      <c r="C227" s="37"/>
      <c r="D227" s="56"/>
      <c r="E227" s="58"/>
      <c r="F227" s="43">
        <v>2</v>
      </c>
      <c r="G227" s="66"/>
      <c r="H227" s="66"/>
      <c r="I227" s="66"/>
      <c r="J227" s="13">
        <f>IF(G227=0,0,F227/G227)</f>
        <v>0</v>
      </c>
    </row>
    <row r="228" spans="1:15" x14ac:dyDescent="0.2">
      <c r="A228" s="52"/>
      <c r="B228" s="52"/>
      <c r="C228" s="37"/>
      <c r="D228" s="56"/>
      <c r="E228" s="58"/>
      <c r="F228" s="43">
        <v>2</v>
      </c>
      <c r="G228" s="66"/>
      <c r="H228" s="66"/>
      <c r="I228" s="66"/>
      <c r="J228" s="13">
        <f>IF(G228=0,0,F228/G228)</f>
        <v>0</v>
      </c>
    </row>
    <row r="229" spans="1:15" s="19" customFormat="1" x14ac:dyDescent="0.2">
      <c r="A229" s="45"/>
      <c r="B229" s="45"/>
      <c r="C229" s="46"/>
      <c r="D229" s="46"/>
      <c r="E229" s="46"/>
      <c r="F229" s="21"/>
      <c r="G229" s="46"/>
      <c r="H229" s="46"/>
      <c r="I229" s="40"/>
      <c r="J229" s="40"/>
      <c r="K229" s="40"/>
      <c r="L229" s="30"/>
    </row>
    <row r="231" spans="1:15" x14ac:dyDescent="0.2">
      <c r="A231" s="59" t="s">
        <v>51</v>
      </c>
      <c r="B231" s="60"/>
      <c r="C231" s="61"/>
      <c r="D231" s="20">
        <f>SUM(E72,E81,H98:J107,N122:N126,H144:J144,H160:J164,H184:J184,M194:M195,J205:J206,M216:M217,J227:J228)</f>
        <v>0</v>
      </c>
    </row>
    <row r="232" spans="1:1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">
      <c r="A234" s="9" t="s">
        <v>52</v>
      </c>
      <c r="H234" s="21"/>
      <c r="I234" s="21"/>
      <c r="J234" s="21"/>
      <c r="K234" s="21"/>
      <c r="L234" s="21"/>
      <c r="M234" s="21"/>
      <c r="N234" s="21"/>
      <c r="O234" s="21"/>
    </row>
    <row r="235" spans="1:15" x14ac:dyDescent="0.2">
      <c r="A235" s="9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">
      <c r="A236" s="22" t="s">
        <v>53</v>
      </c>
      <c r="H236" s="21"/>
      <c r="I236" s="21"/>
      <c r="J236" s="21"/>
      <c r="K236" s="21"/>
      <c r="L236" s="21"/>
      <c r="M236" s="21"/>
      <c r="N236" s="21"/>
      <c r="O236" s="21"/>
    </row>
    <row r="237" spans="1:15" x14ac:dyDescent="0.2">
      <c r="A237" s="16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">
      <c r="A238" s="62" t="s">
        <v>54</v>
      </c>
      <c r="B238" s="62"/>
      <c r="C238" s="63" t="s">
        <v>7</v>
      </c>
      <c r="D238" s="64"/>
      <c r="E238" s="65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">
      <c r="A239" s="66"/>
      <c r="B239" s="66"/>
      <c r="C239" s="67" t="b">
        <f>IF(A239="Sim",3,IF(A239="Não",0))</f>
        <v>0</v>
      </c>
      <c r="D239" s="67"/>
      <c r="E239" s="67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">
      <c r="A240" s="68" t="s">
        <v>55</v>
      </c>
      <c r="B240" s="68"/>
      <c r="C240" s="69"/>
      <c r="D240" s="69"/>
      <c r="E240" s="69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">
      <c r="H241" s="21"/>
      <c r="I241" s="21"/>
      <c r="J241" s="21"/>
      <c r="K241" s="21"/>
      <c r="L241" s="21"/>
      <c r="M241" s="21"/>
      <c r="N241" s="21"/>
      <c r="O241" s="21"/>
    </row>
    <row r="242" spans="1:15" x14ac:dyDescent="0.2">
      <c r="H242" s="21"/>
      <c r="I242" s="21"/>
      <c r="J242" s="21"/>
      <c r="K242" s="21"/>
      <c r="L242" s="21"/>
      <c r="M242" s="21"/>
      <c r="N242" s="21"/>
      <c r="O242" s="21"/>
    </row>
    <row r="243" spans="1:15" x14ac:dyDescent="0.2">
      <c r="A243" s="49" t="s">
        <v>56</v>
      </c>
      <c r="B243" s="49"/>
      <c r="C243" s="49"/>
      <c r="D243" s="20" t="b">
        <f>C239</f>
        <v>0</v>
      </c>
      <c r="H243" s="21"/>
      <c r="I243" s="21"/>
      <c r="J243" s="21"/>
      <c r="K243" s="21"/>
      <c r="L243" s="21"/>
      <c r="M243" s="21"/>
      <c r="N243" s="21"/>
      <c r="O243" s="21"/>
    </row>
    <row r="244" spans="1:1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1:1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1:1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1:1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1:1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1:1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1:1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1:1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1:1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1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</sheetData>
  <mergeCells count="264">
    <mergeCell ref="A228:B228"/>
    <mergeCell ref="D228:E228"/>
    <mergeCell ref="G228:I228"/>
    <mergeCell ref="G215:H215"/>
    <mergeCell ref="J215:L215"/>
    <mergeCell ref="A216:B216"/>
    <mergeCell ref="C216:E216"/>
    <mergeCell ref="G216:H216"/>
    <mergeCell ref="J216:L216"/>
    <mergeCell ref="A217:B217"/>
    <mergeCell ref="C217:E217"/>
    <mergeCell ref="G217:H217"/>
    <mergeCell ref="J217:L217"/>
    <mergeCell ref="J195:L195"/>
    <mergeCell ref="G204:I204"/>
    <mergeCell ref="G205:I205"/>
    <mergeCell ref="G206:I206"/>
    <mergeCell ref="G193:H193"/>
    <mergeCell ref="G194:H194"/>
    <mergeCell ref="G195:H195"/>
    <mergeCell ref="G226:I226"/>
    <mergeCell ref="A227:B227"/>
    <mergeCell ref="D227:E227"/>
    <mergeCell ref="G227:I227"/>
    <mergeCell ref="A9:F9"/>
    <mergeCell ref="G9:I9"/>
    <mergeCell ref="A10:F10"/>
    <mergeCell ref="G10:I10"/>
    <mergeCell ref="A12:I12"/>
    <mergeCell ref="A23:B23"/>
    <mergeCell ref="C23:D23"/>
    <mergeCell ref="J193:L193"/>
    <mergeCell ref="J194:L194"/>
    <mergeCell ref="A37:C37"/>
    <mergeCell ref="A48:B48"/>
    <mergeCell ref="C48:D48"/>
    <mergeCell ref="A33:B33"/>
    <mergeCell ref="C33:D33"/>
    <mergeCell ref="A34:B34"/>
    <mergeCell ref="C34:E34"/>
    <mergeCell ref="A24:B24"/>
    <mergeCell ref="C24:D24"/>
    <mergeCell ref="A25:B25"/>
    <mergeCell ref="C25:E25"/>
    <mergeCell ref="A32:B32"/>
    <mergeCell ref="C32:D32"/>
    <mergeCell ref="A57:B57"/>
    <mergeCell ref="C57:D57"/>
    <mergeCell ref="A58:B58"/>
    <mergeCell ref="C58:E58"/>
    <mergeCell ref="A49:B49"/>
    <mergeCell ref="C49:D49"/>
    <mergeCell ref="A50:B50"/>
    <mergeCell ref="C50:E50"/>
    <mergeCell ref="A56:B56"/>
    <mergeCell ref="C56:D56"/>
    <mergeCell ref="A82:B82"/>
    <mergeCell ref="C82:E82"/>
    <mergeCell ref="A88:B88"/>
    <mergeCell ref="C88:E88"/>
    <mergeCell ref="A89:B89"/>
    <mergeCell ref="C89:E89"/>
    <mergeCell ref="A61:C61"/>
    <mergeCell ref="A80:B80"/>
    <mergeCell ref="C80:D80"/>
    <mergeCell ref="A81:B81"/>
    <mergeCell ref="C81:D81"/>
    <mergeCell ref="D61:E61"/>
    <mergeCell ref="C71:D71"/>
    <mergeCell ref="A72:B72"/>
    <mergeCell ref="C72:D72"/>
    <mergeCell ref="A73:B73"/>
    <mergeCell ref="C73:E73"/>
    <mergeCell ref="A71:B71"/>
    <mergeCell ref="A93:B93"/>
    <mergeCell ref="C93:E93"/>
    <mergeCell ref="A94:B94"/>
    <mergeCell ref="C94:E94"/>
    <mergeCell ref="A95:B95"/>
    <mergeCell ref="C95:E95"/>
    <mergeCell ref="A90:B90"/>
    <mergeCell ref="C90:E90"/>
    <mergeCell ref="A91:B91"/>
    <mergeCell ref="C91:E91"/>
    <mergeCell ref="A92:B92"/>
    <mergeCell ref="C92:E92"/>
    <mergeCell ref="A99:B99"/>
    <mergeCell ref="C99:E99"/>
    <mergeCell ref="F99:G99"/>
    <mergeCell ref="H99:J99"/>
    <mergeCell ref="A100:B100"/>
    <mergeCell ref="C100:E100"/>
    <mergeCell ref="F100:G100"/>
    <mergeCell ref="H100:J100"/>
    <mergeCell ref="A97:B97"/>
    <mergeCell ref="C97:E97"/>
    <mergeCell ref="F97:G97"/>
    <mergeCell ref="H97:J97"/>
    <mergeCell ref="A98:B98"/>
    <mergeCell ref="C98:E98"/>
    <mergeCell ref="F98:G98"/>
    <mergeCell ref="H98:J98"/>
    <mergeCell ref="A103:B103"/>
    <mergeCell ref="C103:E103"/>
    <mergeCell ref="F103:G103"/>
    <mergeCell ref="H103:J103"/>
    <mergeCell ref="A104:B104"/>
    <mergeCell ref="C104:E104"/>
    <mergeCell ref="F104:G104"/>
    <mergeCell ref="H104:J104"/>
    <mergeCell ref="A101:B101"/>
    <mergeCell ref="C101:E101"/>
    <mergeCell ref="F101:G101"/>
    <mergeCell ref="H101:J101"/>
    <mergeCell ref="A102:B102"/>
    <mergeCell ref="C102:E102"/>
    <mergeCell ref="F102:G102"/>
    <mergeCell ref="H102:J102"/>
    <mergeCell ref="H107:J107"/>
    <mergeCell ref="A105:B105"/>
    <mergeCell ref="C105:E105"/>
    <mergeCell ref="F105:G105"/>
    <mergeCell ref="H105:J105"/>
    <mergeCell ref="A106:B106"/>
    <mergeCell ref="C106:E106"/>
    <mergeCell ref="F106:G106"/>
    <mergeCell ref="H106:J106"/>
    <mergeCell ref="A115:B115"/>
    <mergeCell ref="C115:E115"/>
    <mergeCell ref="A116:B116"/>
    <mergeCell ref="C116:E116"/>
    <mergeCell ref="A117:B117"/>
    <mergeCell ref="C117:E117"/>
    <mergeCell ref="A107:B107"/>
    <mergeCell ref="C107:E107"/>
    <mergeCell ref="F107:G107"/>
    <mergeCell ref="F121:G121"/>
    <mergeCell ref="H121:J121"/>
    <mergeCell ref="K121:M121"/>
    <mergeCell ref="A122:B122"/>
    <mergeCell ref="C122:E122"/>
    <mergeCell ref="F122:G122"/>
    <mergeCell ref="H122:J122"/>
    <mergeCell ref="K122:M122"/>
    <mergeCell ref="A118:B118"/>
    <mergeCell ref="C118:E118"/>
    <mergeCell ref="A119:B119"/>
    <mergeCell ref="C119:E119"/>
    <mergeCell ref="A121:B121"/>
    <mergeCell ref="C121:E121"/>
    <mergeCell ref="H125:J125"/>
    <mergeCell ref="K125:M125"/>
    <mergeCell ref="A126:B126"/>
    <mergeCell ref="C126:E126"/>
    <mergeCell ref="F126:G126"/>
    <mergeCell ref="H126:J126"/>
    <mergeCell ref="K126:M126"/>
    <mergeCell ref="A123:B123"/>
    <mergeCell ref="C123:E123"/>
    <mergeCell ref="F123:G123"/>
    <mergeCell ref="H123:J123"/>
    <mergeCell ref="K123:M123"/>
    <mergeCell ref="A124:B124"/>
    <mergeCell ref="C124:E124"/>
    <mergeCell ref="F124:G124"/>
    <mergeCell ref="H124:J124"/>
    <mergeCell ref="K124:M124"/>
    <mergeCell ref="A137:B137"/>
    <mergeCell ref="C137:E137"/>
    <mergeCell ref="A138:B138"/>
    <mergeCell ref="C138:E138"/>
    <mergeCell ref="A139:B139"/>
    <mergeCell ref="C139:E139"/>
    <mergeCell ref="A125:B125"/>
    <mergeCell ref="C125:E125"/>
    <mergeCell ref="F125:G125"/>
    <mergeCell ref="H143:J143"/>
    <mergeCell ref="A144:B144"/>
    <mergeCell ref="C144:E144"/>
    <mergeCell ref="F144:G144"/>
    <mergeCell ref="H144:J144"/>
    <mergeCell ref="A140:B140"/>
    <mergeCell ref="C140:E140"/>
    <mergeCell ref="A141:B141"/>
    <mergeCell ref="C141:E141"/>
    <mergeCell ref="A143:B143"/>
    <mergeCell ref="C143:E143"/>
    <mergeCell ref="A154:B154"/>
    <mergeCell ref="C154:E154"/>
    <mergeCell ref="A155:B155"/>
    <mergeCell ref="C155:E155"/>
    <mergeCell ref="A156:B156"/>
    <mergeCell ref="C156:E156"/>
    <mergeCell ref="A153:B153"/>
    <mergeCell ref="C153:E153"/>
    <mergeCell ref="F143:G143"/>
    <mergeCell ref="A160:B160"/>
    <mergeCell ref="C160:E160"/>
    <mergeCell ref="F160:G160"/>
    <mergeCell ref="H160:J160"/>
    <mergeCell ref="A161:B161"/>
    <mergeCell ref="C161:E161"/>
    <mergeCell ref="F161:G161"/>
    <mergeCell ref="H161:J161"/>
    <mergeCell ref="A157:B157"/>
    <mergeCell ref="C157:E157"/>
    <mergeCell ref="A159:B159"/>
    <mergeCell ref="C159:E159"/>
    <mergeCell ref="F159:G159"/>
    <mergeCell ref="H159:J159"/>
    <mergeCell ref="H164:J164"/>
    <mergeCell ref="A177:B177"/>
    <mergeCell ref="C177:E177"/>
    <mergeCell ref="A162:B162"/>
    <mergeCell ref="C162:E162"/>
    <mergeCell ref="F162:G162"/>
    <mergeCell ref="H162:J162"/>
    <mergeCell ref="A163:B163"/>
    <mergeCell ref="C163:E163"/>
    <mergeCell ref="F163:G163"/>
    <mergeCell ref="H163:J163"/>
    <mergeCell ref="A178:B178"/>
    <mergeCell ref="C178:E178"/>
    <mergeCell ref="A179:B179"/>
    <mergeCell ref="C179:E179"/>
    <mergeCell ref="A180:B180"/>
    <mergeCell ref="C180:E180"/>
    <mergeCell ref="A164:B164"/>
    <mergeCell ref="C164:E164"/>
    <mergeCell ref="F164:G164"/>
    <mergeCell ref="A184:B184"/>
    <mergeCell ref="C184:E184"/>
    <mergeCell ref="F184:G184"/>
    <mergeCell ref="H184:J184"/>
    <mergeCell ref="A181:B181"/>
    <mergeCell ref="C181:E181"/>
    <mergeCell ref="A183:B183"/>
    <mergeCell ref="C183:E183"/>
    <mergeCell ref="F183:G183"/>
    <mergeCell ref="H183:J183"/>
    <mergeCell ref="A243:C243"/>
    <mergeCell ref="A193:B193"/>
    <mergeCell ref="A194:B194"/>
    <mergeCell ref="A195:B195"/>
    <mergeCell ref="C193:E193"/>
    <mergeCell ref="C194:E194"/>
    <mergeCell ref="C195:E195"/>
    <mergeCell ref="A231:C231"/>
    <mergeCell ref="A238:B238"/>
    <mergeCell ref="C238:E238"/>
    <mergeCell ref="A239:B239"/>
    <mergeCell ref="C239:E239"/>
    <mergeCell ref="A240:B240"/>
    <mergeCell ref="C240:E240"/>
    <mergeCell ref="A204:B204"/>
    <mergeCell ref="D204:E204"/>
    <mergeCell ref="A205:B205"/>
    <mergeCell ref="D205:E205"/>
    <mergeCell ref="A206:B206"/>
    <mergeCell ref="D206:E206"/>
    <mergeCell ref="A215:B215"/>
    <mergeCell ref="C215:E215"/>
    <mergeCell ref="A226:B226"/>
    <mergeCell ref="D226:E22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2021-11-21T21:44:43Z</dcterms:created>
  <dcterms:modified xsi:type="dcterms:W3CDTF">2022-06-23T20:26:11Z</dcterms:modified>
</cp:coreProperties>
</file>