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PA\Downloads\"/>
    </mc:Choice>
  </mc:AlternateContent>
  <xr:revisionPtr revIDLastSave="0" documentId="13_ncr:1_{58C71454-5660-4D50-B9E9-33A2547AED83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9" fullPrecision="0"/>
</workbook>
</file>

<file path=xl/calcChain.xml><?xml version="1.0" encoding="utf-8"?>
<calcChain xmlns="http://schemas.openxmlformats.org/spreadsheetml/2006/main">
  <c r="H55" i="1" l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3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5" i="1"/>
  <c r="I13" i="1"/>
  <c r="I12" i="1"/>
  <c r="I10" i="1"/>
  <c r="I11" i="1"/>
  <c r="I9" i="1"/>
  <c r="I8" i="1"/>
  <c r="I7" i="1"/>
  <c r="I6" i="1"/>
</calcChain>
</file>

<file path=xl/sharedStrings.xml><?xml version="1.0" encoding="utf-8"?>
<sst xmlns="http://schemas.openxmlformats.org/spreadsheetml/2006/main" count="249" uniqueCount="173">
  <si>
    <t>Obra</t>
  </si>
  <si>
    <t>Bancos</t>
  </si>
  <si>
    <t>B.D.I.</t>
  </si>
  <si>
    <t>Encargos Sociais</t>
  </si>
  <si>
    <t>REGISTRO DE PREÇO PAVIMENTAÇÃO CAMPUS SANTA MARIA</t>
  </si>
  <si>
    <t xml:space="preserve">SINAPI - 06/2024 - Rio Grande do Sul
SBC - 07/2024 - Rio Grande do Sul
SICRO3 - 04/2024 - Rio Grande do Sul
SICRO2 - 11/2016 - Rio Grande do Sul
ORSE - 05/2024 - Sergipe
SUDECAP - 01/2024 - Minas Gerais
AGESUL - 06/2024 - Mato Grosso do Sul
AGETOP RODOVIARIA - 04/2024 - Goiás
COMPESA - 07/2023 - Pernambuco
</t>
  </si>
  <si>
    <t>25,0%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</si>
  <si>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</si>
  <si>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</si>
  <si>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</si>
  <si>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</si>
  <si>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</si>
  <si>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</si>
  <si>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</si>
  <si>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</si>
  <si>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</si>
  <si>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</si>
  <si>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</si>
  <si>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</si>
  <si>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</si>
  <si>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MOVIMENTAÇÃO DE TERRA</t>
  </si>
  <si>
    <t xml:space="preserve"> 1.1 </t>
  </si>
  <si>
    <t xml:space="preserve"> 102290 </t>
  </si>
  <si>
    <t>SINAPI</t>
  </si>
  <si>
    <t>ESCAVAÇÃO MECANIZADA DE VALA COM PROF. ATÉ 1,5 M (MÉDIA MONTANTE E JUSANTE/UMA COMPOSIÇÃO POR TRECHO), ESCAVADEIRA (0,8 M3),LARG. MENOR QUE 1,5 M, EM SOLO MOLE, LOCAIS COM BAIXO NÍVEL DE INTERFERÊNCIA. AF_02/2021</t>
  </si>
  <si>
    <t>m³</t>
  </si>
  <si>
    <t xml:space="preserve"> 1.2 </t>
  </si>
  <si>
    <t xml:space="preserve"> 100576 </t>
  </si>
  <si>
    <t>REGULARIZAÇÃO E COMPACTAÇÃO DE SUBLEITO DE SOLO  PREDOMINANTEMENTE ARGILOSO. AF_11/2019</t>
  </si>
  <si>
    <t>m²</t>
  </si>
  <si>
    <t xml:space="preserve"> 1.3 </t>
  </si>
  <si>
    <t xml:space="preserve"> 00006079 </t>
  </si>
  <si>
    <t>ARGILA, ARGILA VERMELHA OU ARGILA ARENOSA (RETIRADA NA JAZIDA, SEM TRANSPORTE)</t>
  </si>
  <si>
    <t xml:space="preserve"> 1.4 </t>
  </si>
  <si>
    <t xml:space="preserve"> 93588 </t>
  </si>
  <si>
    <t>TRANSPORTE COM CAMINHÃO BASCULANTE DE 10 M³, EM VIA URBANA EM LEITO NATURAL (UNIDADE: M3XKM). AF_07/2020</t>
  </si>
  <si>
    <t>M3XKM</t>
  </si>
  <si>
    <t xml:space="preserve"> 1.5 </t>
  </si>
  <si>
    <t xml:space="preserve"> 5502978 </t>
  </si>
  <si>
    <t>SICRO3</t>
  </si>
  <si>
    <t>Compactação de aterros a 100% do Proctor normal</t>
  </si>
  <si>
    <t xml:space="preserve"> 1.6 </t>
  </si>
  <si>
    <t xml:space="preserve"> 1600441 </t>
  </si>
  <si>
    <t>Remoção de paralelepípedos</t>
  </si>
  <si>
    <t xml:space="preserve"> 1.7 </t>
  </si>
  <si>
    <t xml:space="preserve"> 00000370 </t>
  </si>
  <si>
    <t>AREIA MEDIA - POSTO JAZIDA/FORNECEDOR (RETIRADO NA JAZIDA, SEM TRANSPORTE)</t>
  </si>
  <si>
    <t xml:space="preserve"> 1.8 </t>
  </si>
  <si>
    <t xml:space="preserve"> 13362 </t>
  </si>
  <si>
    <t>ORSE</t>
  </si>
  <si>
    <t>Equipe de topografia para trabalhos de campo e escritório, diária incluindo transporte</t>
  </si>
  <si>
    <t>dia</t>
  </si>
  <si>
    <t xml:space="preserve"> 2 </t>
  </si>
  <si>
    <t>DRENAGEM URBANA</t>
  </si>
  <si>
    <t xml:space="preserve"> 2.1 </t>
  </si>
  <si>
    <t xml:space="preserve"> 90091 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</si>
  <si>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</si>
  <si>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 xml:space="preserve"> 2.2 </t>
  </si>
  <si>
    <t xml:space="preserve"> 93368 </t>
  </si>
  <si>
    <t>REATERRO MECANIZADO DE VALA COM ESCAVADEIRA HIDRÁULICA (CAPACIDADE DA CAÇAMBA: 0,8 M³/POTÊNCIA: 111 HP), LARGURA ATÉ 1,5 M, PROFUNDIDADE DE 1,5 A 3,0 M, COM SOLO (SEM SUBSTITUIÇÃO) DE 1ª CATEGORIA, COM COMPACTADOR DE SOLOS DE PERCUSSÃO. AF_08/2023</t>
  </si>
  <si>
    <t xml:space="preserve"> 2.3 </t>
  </si>
  <si>
    <t xml:space="preserve"> 95567 </t>
  </si>
  <si>
    <t>TUBO DE CONCRETO (SIMPLES) PARA REDES COLETORAS DE ÁGUAS PLUVIAIS, DIÂMETRO DE 300 MM, JUNTA RÍGIDA, INSTALADO EM LOCAL COM BAIXO NÍVEL DE INTERFERÊNCIAS - FORNECIMENTO E ASSENTAMENTO. AF_03/2024</t>
  </si>
  <si>
    <t>M</t>
  </si>
  <si>
    <t xml:space="preserve"> 2.4 </t>
  </si>
  <si>
    <t xml:space="preserve"> 95568 </t>
  </si>
  <si>
    <t>TUBO DE CONCRETO (SIMPLES) PARA REDES COLETORAS DE ÁGUAS PLUVIAIS, DIÂMETRO DE 400 MM, JUNTA RÍGIDA, INSTALADO EM LOCAL COM BAIXO NÍVEL DE INTERFERÊNCIAS - FORNECIMENTO E ASSENTAMENTO. AF_03/2024</t>
  </si>
  <si>
    <t xml:space="preserve"> 2.5 </t>
  </si>
  <si>
    <t xml:space="preserve"> 95569 </t>
  </si>
  <si>
    <t>TUBO DE CONCRETO (SIMPLES) PARA REDES COLETORAS DE ÁGUAS PLUVIAIS, DIÂMETRO DE 500 MM, JUNTA RÍGIDA, INSTALADO EM LOCAL COM BAIXO NÍVEL DE INTERFERÊNCIAS - FORNECIMENTO E ASSENTAMENTO. AF_03/2024</t>
  </si>
  <si>
    <t xml:space="preserve"> 2.6 </t>
  </si>
  <si>
    <t xml:space="preserve"> 92223 </t>
  </si>
  <si>
    <t>TUBO DE CONCRETO PARA REDES COLETORAS DE ÁGUAS PLUVIAIS, DIÂMETRO DE 800 MM, JUNTA RÍGIDA, INSTALADO EM LOCAL COM ALTO NÍVEL DE INTERFERÊNCIAS - FORNECIMENTO E ASSENTAMENTO. AF_03/2024</t>
  </si>
  <si>
    <t xml:space="preserve"> 2.7 </t>
  </si>
  <si>
    <t xml:space="preserve"> 92847 </t>
  </si>
  <si>
    <t>TUBO DE CONCRETO PARA REDES COLETORAS DE ESGOTO SANITÁRIO, DIÂMETRO DE 1000 MM, JUNTA ELÁSTICA, INSTALADO EM LOCAL COM BAIXO NÍVEL DE INTERFERÊNCIAS - FORNECIMENTO E ASSENTAMENTO. AF_03/2024</t>
  </si>
  <si>
    <t xml:space="preserve"> 2.8 </t>
  </si>
  <si>
    <t xml:space="preserve"> 104085 </t>
  </si>
  <si>
    <t>TUBO, PVC OCRE, JUNTA ELÁSTICA, DN 100 MM, PARA COLETOR PREDIAL DE ESGOTO. AF_06/2022</t>
  </si>
  <si>
    <t xml:space="preserve"> 2.9 </t>
  </si>
  <si>
    <t xml:space="preserve"> 91796 </t>
  </si>
  <si>
    <t>(COMPOSIÇÃO REPRESENTATIVA) DO SERVIÇO DE INSTALAÇÃO DE TUBO DE PVC, SÉRIE NORMAL, ESGOTO PREDIAL, DN 150 MM (INSTALADO EM SUB-COLETOR AÉREO), INCLUSIVE CONEXÕES, CORTES E FIXAÇÕES, PARA PRÉDIOS. AF_10/2015</t>
  </si>
  <si>
    <t xml:space="preserve"> 2.10 </t>
  </si>
  <si>
    <t xml:space="preserve"> 90696 </t>
  </si>
  <si>
    <t>TUBO DE PVC PARA REDE COLETORA DE ESGOTO DE PAREDE MACIÇA, DN 200 MM, JUNTA ELÁSTICA - FORNECIMENTO E ASSENTAMENTO. AF_01/2021</t>
  </si>
  <si>
    <t xml:space="preserve"> 2.11 </t>
  </si>
  <si>
    <t xml:space="preserve"> 102697 </t>
  </si>
  <si>
    <t>DRENO ESPINHA DE PEIXE (SEÇÃO 0,50 X 0,80 M), COM TUBO DE PEAD CORRUGADO PERFURADO, DN 100 MM, ENCHIMENTO COM BRITA, ENVOLVIDO COM MANTA GEOTÊXTIL, INCLUSIVE CONEXÕES. AF_07/2021</t>
  </si>
  <si>
    <t xml:space="preserve"> 2.12 </t>
  </si>
  <si>
    <t xml:space="preserve"> 102687 </t>
  </si>
  <si>
    <t>DRENO PROFUNDO (SEÇÃO 0,50 X 1,50 M), COM TUBO DE CONCRETO SIMPLES POROSO, DN 200 MM, ENCHIMENTO COM BRITA, ENVOLVIDO COM MANTA GEOTÊXTIL. AF_07/2021</t>
  </si>
  <si>
    <t xml:space="preserve"> 2.13 </t>
  </si>
  <si>
    <t xml:space="preserve"> 102990 </t>
  </si>
  <si>
    <t>CANALETA MEIA CANA PRÉ-MOLDADA DE CONCRETO (D = 30 CM) - FORNECIMENTO E INSTALAÇÃO. AF_08/2021</t>
  </si>
  <si>
    <t xml:space="preserve"> 2.14 </t>
  </si>
  <si>
    <t xml:space="preserve"> 102991 </t>
  </si>
  <si>
    <t>CANALETA MEIA CANA PRÉ-MOLDADA DE CONCRETO (D = 40 CM) - FORNECIMENTO E INSTALAÇÃO. AF_08/2021</t>
  </si>
  <si>
    <t xml:space="preserve"> 2.15 </t>
  </si>
  <si>
    <t xml:space="preserve"> 102992 </t>
  </si>
  <si>
    <t>CANALETA MEIA CANA PRÉ-MOLDADA DE CONCRETO (D = 50 CM) - FORNECIMENTO E INSTALAÇÃO. AF_08/2021</t>
  </si>
  <si>
    <t xml:space="preserve"> 2.16 </t>
  </si>
  <si>
    <t xml:space="preserve"> 99258 </t>
  </si>
  <si>
    <t>CAIXA ENTERRADA HIDRÁULICA RETANGULAR, EM ALVENARIA COM BLOCOS DE CONCRETO, DIMENSÕES INTERNAS: 0,4X0,4X0,4 M PARA REDE DE DRENAGEM. AF_12/2020</t>
  </si>
  <si>
    <t>UN</t>
  </si>
  <si>
    <t xml:space="preserve"> 2.17 </t>
  </si>
  <si>
    <t xml:space="preserve"> 99260 </t>
  </si>
  <si>
    <t>CAIXA ENTERRADA HIDRÁULICA RETANGULAR, EM ALVENARIA COM BLOCOS DE CONCRETO, DIMENSÕES INTERNAS: 0,6X0,6X0,6 M PARA REDE DE DRENAGEM. AF_12/2020</t>
  </si>
  <si>
    <t xml:space="preserve"> 2.18 </t>
  </si>
  <si>
    <t xml:space="preserve"> 99262 </t>
  </si>
  <si>
    <t>CAIXA ENTERRADA HIDRÁULICA RETANGULAR, EM ALVENARIA COM BLOCOS DE CONCRETO, DIMENSÕES INTERNAS: 0,8X0,8X0,6 M PARA REDE DE DRENAGEM. AF_12/2020</t>
  </si>
  <si>
    <t xml:space="preserve"> 2.19 </t>
  </si>
  <si>
    <t xml:space="preserve"> 99264 </t>
  </si>
  <si>
    <t>CAIXA ENTERRADA HIDRÁULICA RETANGULAR, EM ALVENARIA COM BLOCOS DE CONCRETO, DIMENSÕES INTERNAS: 1X1X0,6 M PARA REDE DE DRENAGEM. AF_12/2020</t>
  </si>
  <si>
    <t xml:space="preserve"> 3 </t>
  </si>
  <si>
    <t>PAVIMENTAÇÃO URBANA</t>
  </si>
  <si>
    <t xml:space="preserve"> 3.1 </t>
  </si>
  <si>
    <t xml:space="preserve"> 94274 </t>
  </si>
  <si>
    <t>ASSENTAMENTO DE GUIA (MEIO-FIO)  CONFECCIONADA EM CONCRETO PRÉ-FABRICADO, DIMENSÕES 100X15X13X30 CM (COMPRIMENTO X BASE INFERIOR X BASE SUPERIOR X ALTURA). AF_01/2024</t>
  </si>
  <si>
    <t xml:space="preserve"> 3.2 </t>
  </si>
  <si>
    <t xml:space="preserve"> 94280 </t>
  </si>
  <si>
    <t>ASSENTAMENTO DE GUIA (MEIO-FIO) CONFECCIONADA EM CONCRETO PRÉ-FABRICADO, DIMENSÕES 39X6,5X6,5X19 CM (COMPRIMENTO X BASE INFERIOR X BASE SUPERIOR X ALTURA), PARA DELIMITAÇÃO DE JARDINS, PRAÇAS OU PASSEIOS. AF_01/2024</t>
  </si>
  <si>
    <t xml:space="preserve"> 3.3 </t>
  </si>
  <si>
    <t xml:space="preserve"> 94278 </t>
  </si>
  <si>
    <t>ASSENTAMENTO DE GUIA (MEIO-FIO) CONFECCIONADA EM CONCRETO PRÉ-FABRICADO, DIMENSÕES 80X08X08X25 CM (COMPRIMENTO X BASE INFERIOR X BASE SUPERIOR X ALTURA). AF_01/2024</t>
  </si>
  <si>
    <t xml:space="preserve"> 3.4 </t>
  </si>
  <si>
    <t xml:space="preserve"> 94995 </t>
  </si>
  <si>
    <t>EXECUÇÃO DE PASSEIO (CALÇADA) OU PISO DE CONCRETO COM CONCRETO MOLDADO IN LOCO, USINADO, ACABAMENTO CONVENCIONAL, ESPESSURA 8 CM, ARMADO. AF_08/2022</t>
  </si>
  <si>
    <t xml:space="preserve"> 3.5 </t>
  </si>
  <si>
    <t xml:space="preserve"> 2401003015 </t>
  </si>
  <si>
    <t>AGESUL</t>
  </si>
  <si>
    <t>PISO TATIL, DIRECIONAL EM PLACA CIMENTICIA 40X40X2,5CM, ASSENTADO COM ARGAMASSA TRACO 1:3 JUNTA 0,5CM COM TRACO 1:4</t>
  </si>
  <si>
    <t xml:space="preserve"> 3.6 </t>
  </si>
  <si>
    <t xml:space="preserve"> 96399 </t>
  </si>
  <si>
    <t>EXECUÇÃO E COMPACTAÇÃO DE BASE E OU SUB BASE PARA PAVIMENTAÇÃO DE PEDRA RACHÃO  - EXCLUSIVE CARGA E TRANSPORTE. AF_11/2019</t>
  </si>
  <si>
    <t xml:space="preserve"> 3.7 </t>
  </si>
  <si>
    <t xml:space="preserve"> 96396 </t>
  </si>
  <si>
    <t>EXECUÇÃO E COMPACTAÇÃO DE BASE E OU SUB BASE PARA PAVIMENTAÇÃO DE BRITA GRADUADA SIMPLES - EXCLUSIVE CARGA E TRANSPORTE. AF_11/2019</t>
  </si>
  <si>
    <t xml:space="preserve"> 3.8 </t>
  </si>
  <si>
    <t xml:space="preserve"> 5914389 </t>
  </si>
  <si>
    <t>Transporte com caminhão basculante de 10 m³ - rodovia pavimentada</t>
  </si>
  <si>
    <t>tkm</t>
  </si>
  <si>
    <t xml:space="preserve"> 3.9 </t>
  </si>
  <si>
    <t xml:space="preserve"> 96401 </t>
  </si>
  <si>
    <t>EXECUÇÃO DE IMPRIMAÇÃO COM ASFALTO DILUÍDO CM-30. AF_11/2019</t>
  </si>
  <si>
    <t xml:space="preserve"> 3.10 </t>
  </si>
  <si>
    <t xml:space="preserve"> 96402 </t>
  </si>
  <si>
    <t>EXECUÇÃO DE PINTURA DE LIGAÇÃO COM EMULSÃO ASFÁLTICA RR-2C. AF_11/2019</t>
  </si>
  <si>
    <t xml:space="preserve"> 3.11 </t>
  </si>
  <si>
    <t xml:space="preserve"> 95995 </t>
  </si>
  <si>
    <t>EXECUÇÃO DE PAVIMENTO COM APLICAÇÃO DE CONCRETO ASFÁLTICO, CAMADA DE ROLAMENTO</t>
  </si>
  <si>
    <t xml:space="preserve"> 3.12 </t>
  </si>
  <si>
    <t xml:space="preserve"> 5214001 </t>
  </si>
  <si>
    <t>Pintura de faixa com tinta acrílica emulsionada em água - espessura de 0,3 mm</t>
  </si>
  <si>
    <t xml:space="preserve"> 3.13 </t>
  </si>
  <si>
    <t xml:space="preserve"> 020187 </t>
  </si>
  <si>
    <t>SBC</t>
  </si>
  <si>
    <t>FORNECIMENTO DE PO DE PEDRA PARA LEITOS</t>
  </si>
  <si>
    <t xml:space="preserve"> 3.14 </t>
  </si>
  <si>
    <t xml:space="preserve"> 98504 </t>
  </si>
  <si>
    <t>PLANTIO DE GRAMA BATATAIS EM PLACAS. AF_05/2018</t>
  </si>
  <si>
    <t xml:space="preserve"> 3.15 </t>
  </si>
  <si>
    <t xml:space="preserve"> 92404 </t>
  </si>
  <si>
    <t>EXECUÇÃO DE PAVIMENTO EM PISO INTERTRAVADO, COM BLOCO 16 FACES DE 22 X 11 CM, ESPESSURA 8 CM. AF_10/2022</t>
  </si>
  <si>
    <t xml:space="preserve"> 3.16 </t>
  </si>
  <si>
    <t xml:space="preserve"> 93681 </t>
  </si>
  <si>
    <t>EXECUÇÃO DE PAVIMENTO EM PISO INTERTRAVADO, COM BLOCO RETANGULAR COLORIDO DE 20 X 10 CM, ESPESSURA 8 CM. AF_10/2022</t>
  </si>
  <si>
    <t xml:space="preserve"> 3.17 </t>
  </si>
  <si>
    <t xml:space="preserve"> 172555 </t>
  </si>
  <si>
    <t>PAVIMENTO-LAJE NIVELADA CONCRETO ARMADO ESPESSURA 0,20m</t>
  </si>
  <si>
    <t>Total sem BDI</t>
  </si>
  <si>
    <t>Total do BDI</t>
  </si>
  <si>
    <t>Total Geral</t>
  </si>
  <si>
    <t xml:space="preserve">_______________________________________________________________
Universidade Federal de Santa Maria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</si>
</sst>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2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4" fontId="19" fillId="20" borderId="17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0" fontId="24" fillId="25" borderId="0" xfId="0" applyFont="1" applyFill="1" applyAlignment="1">
      <alignment horizontal="left" vertical="top" wrapText="1"/>
    </xf>
    <xf numFmtId="0" fontId="25" fillId="26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4" fontId="23" fillId="24" borderId="0" xfId="0" applyNumberFormat="1" applyFont="1" applyFill="1" applyAlignment="1">
      <alignment horizontal="right" vertical="top" wrapText="1"/>
    </xf>
    <xf numFmtId="0" fontId="25" fillId="26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7"/>
  <sheetViews>
    <sheetView tabSelected="1" showOutlineSymbols="0" showWhiteSpace="0" workbookViewId="0">
      <selection activeCell="H55" sqref="H55:J5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x14ac:dyDescent="0.2">
      <c r="A1" s="1"/>
      <c r="B1" s="1"/>
      <c r="C1" s="1"/>
      <c r="D1" s="1" t="s">
        <v>0</v>
      </c>
      <c r="E1" s="30" t="s">
        <v>1</v>
      </c>
      <c r="F1" s="30"/>
      <c r="G1" s="30" t="s">
        <v>2</v>
      </c>
      <c r="H1" s="30"/>
      <c r="I1" s="30" t="s">
        <v>3</v>
      </c>
      <c r="J1" s="30"/>
    </row>
    <row r="2" spans="1:10" ht="80.099999999999994" customHeight="1" x14ac:dyDescent="0.2">
      <c r="A2" s="19"/>
      <c r="B2" s="19"/>
      <c r="C2" s="19"/>
      <c r="D2" s="19" t="s">
        <v>4</v>
      </c>
      <c r="E2" s="25" t="s">
        <v>5</v>
      </c>
      <c r="F2" s="25"/>
      <c r="G2" s="25" t="s">
        <v>6</v>
      </c>
      <c r="H2" s="25"/>
      <c r="I2" s="25" t="s">
        <v>7</v>
      </c>
      <c r="J2" s="25"/>
    </row>
    <row r="3" spans="1:10" ht="15" x14ac:dyDescent="0.25">
      <c r="A3" s="29" t="s">
        <v>8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</row>
    <row r="5" spans="1:10" ht="24" customHeight="1" x14ac:dyDescent="0.2">
      <c r="A5" s="5" t="s">
        <v>19</v>
      </c>
      <c r="B5" s="5"/>
      <c r="C5" s="5"/>
      <c r="D5" s="5" t="s">
        <v>20</v>
      </c>
      <c r="E5" s="5"/>
      <c r="F5" s="6"/>
      <c r="G5" s="5"/>
      <c r="H5" s="5"/>
      <c r="I5" s="7">
        <v>233021.5</v>
      </c>
      <c r="J5" s="8">
        <v>7.7499999999999999E-2</v>
      </c>
    </row>
    <row r="6" spans="1:10" ht="65.099999999999994" customHeight="1" x14ac:dyDescent="0.2">
      <c r="A6" s="9" t="s">
        <v>21</v>
      </c>
      <c r="B6" s="11" t="s">
        <v>22</v>
      </c>
      <c r="C6" s="9" t="s">
        <v>23</v>
      </c>
      <c r="D6" s="9" t="s">
        <v>24</v>
      </c>
      <c r="E6" s="10" t="s">
        <v>25</v>
      </c>
      <c r="F6" s="11">
        <v>5000</v>
      </c>
      <c r="G6" s="12">
        <v>8.59</v>
      </c>
      <c r="H6" s="12">
        <v>10.73</v>
      </c>
      <c r="I6" s="12">
        <f>H6*F6</f>
        <v>53650</v>
      </c>
      <c r="J6" s="13">
        <v>1.78E-2</v>
      </c>
    </row>
    <row r="7" spans="1:10" ht="26.1" customHeight="1" x14ac:dyDescent="0.2">
      <c r="A7" s="9" t="s">
        <v>26</v>
      </c>
      <c r="B7" s="11" t="s">
        <v>27</v>
      </c>
      <c r="C7" s="9" t="s">
        <v>23</v>
      </c>
      <c r="D7" s="9" t="s">
        <v>28</v>
      </c>
      <c r="E7" s="10" t="s">
        <v>29</v>
      </c>
      <c r="F7" s="11">
        <v>6000</v>
      </c>
      <c r="G7" s="12">
        <v>2.74</v>
      </c>
      <c r="H7" s="12">
        <v>3.42</v>
      </c>
      <c r="I7" s="12">
        <f>H7*F7</f>
        <v>20520</v>
      </c>
      <c r="J7" s="13">
        <v>6.7999999999999996E-3</v>
      </c>
    </row>
    <row r="8" spans="1:10" ht="26.1" customHeight="1" x14ac:dyDescent="0.2">
      <c r="A8" s="14" t="s">
        <v>30</v>
      </c>
      <c r="B8" s="16" t="s">
        <v>31</v>
      </c>
      <c r="C8" s="14" t="s">
        <v>23</v>
      </c>
      <c r="D8" s="14" t="s">
        <v>32</v>
      </c>
      <c r="E8" s="15" t="s">
        <v>25</v>
      </c>
      <c r="F8" s="16">
        <v>500</v>
      </c>
      <c r="G8" s="17">
        <v>37.35</v>
      </c>
      <c r="H8" s="17">
        <v>46.68</v>
      </c>
      <c r="I8" s="17">
        <f>H8*F8</f>
        <v>23340</v>
      </c>
      <c r="J8" s="18">
        <v>7.7999999999999996E-3</v>
      </c>
    </row>
    <row r="9" spans="1:10" ht="39" customHeight="1" x14ac:dyDescent="0.2">
      <c r="A9" s="9" t="s">
        <v>33</v>
      </c>
      <c r="B9" s="11" t="s">
        <v>34</v>
      </c>
      <c r="C9" s="9" t="s">
        <v>23</v>
      </c>
      <c r="D9" s="9" t="s">
        <v>35</v>
      </c>
      <c r="E9" s="10" t="s">
        <v>36</v>
      </c>
      <c r="F9" s="11">
        <v>15000</v>
      </c>
      <c r="G9" s="12">
        <v>3.22</v>
      </c>
      <c r="H9" s="12">
        <v>4.0199999999999996</v>
      </c>
      <c r="I9" s="12">
        <f>H9*F9</f>
        <v>60300</v>
      </c>
      <c r="J9" s="13">
        <v>0.02</v>
      </c>
    </row>
    <row r="10" spans="1:10" ht="24" customHeight="1" x14ac:dyDescent="0.2">
      <c r="A10" s="9" t="s">
        <v>37</v>
      </c>
      <c r="B10" s="11" t="s">
        <v>38</v>
      </c>
      <c r="C10" s="9" t="s">
        <v>39</v>
      </c>
      <c r="D10" s="9" t="s">
        <v>40</v>
      </c>
      <c r="E10" s="10" t="s">
        <v>25</v>
      </c>
      <c r="F10" s="11">
        <v>2000</v>
      </c>
      <c r="G10" s="12">
        <v>4.8600000000000003</v>
      </c>
      <c r="H10" s="12">
        <v>6.07</v>
      </c>
      <c r="I10" s="12">
        <f t="shared" ref="I10:I13" si="0">H10*F10</f>
        <v>12140</v>
      </c>
      <c r="J10" s="13">
        <v>4.0000000000000001E-3</v>
      </c>
    </row>
    <row r="11" spans="1:10" ht="24" customHeight="1" x14ac:dyDescent="0.2">
      <c r="A11" s="9" t="s">
        <v>41</v>
      </c>
      <c r="B11" s="11" t="s">
        <v>42</v>
      </c>
      <c r="C11" s="9" t="s">
        <v>39</v>
      </c>
      <c r="D11" s="9" t="s">
        <v>43</v>
      </c>
      <c r="E11" s="10" t="s">
        <v>29</v>
      </c>
      <c r="F11" s="11">
        <v>500</v>
      </c>
      <c r="G11" s="12">
        <v>4.04</v>
      </c>
      <c r="H11" s="12">
        <v>5.05</v>
      </c>
      <c r="I11" s="12">
        <f t="shared" si="0"/>
        <v>2525</v>
      </c>
      <c r="J11" s="13">
        <v>8.0000000000000004E-4</v>
      </c>
    </row>
    <row r="12" spans="1:10" ht="26.1" customHeight="1" x14ac:dyDescent="0.2">
      <c r="A12" s="14" t="s">
        <v>44</v>
      </c>
      <c r="B12" s="16" t="s">
        <v>45</v>
      </c>
      <c r="C12" s="14" t="s">
        <v>23</v>
      </c>
      <c r="D12" s="14" t="s">
        <v>46</v>
      </c>
      <c r="E12" s="15" t="s">
        <v>25</v>
      </c>
      <c r="F12" s="16">
        <v>200</v>
      </c>
      <c r="G12" s="17">
        <v>91.5</v>
      </c>
      <c r="H12" s="17">
        <v>114.37</v>
      </c>
      <c r="I12" s="17">
        <f>H12*F12</f>
        <v>22874</v>
      </c>
      <c r="J12" s="18">
        <v>7.6E-3</v>
      </c>
    </row>
    <row r="13" spans="1:10" ht="26.1" customHeight="1" x14ac:dyDescent="0.2">
      <c r="A13" s="9" t="s">
        <v>47</v>
      </c>
      <c r="B13" s="11" t="s">
        <v>48</v>
      </c>
      <c r="C13" s="9" t="s">
        <v>49</v>
      </c>
      <c r="D13" s="9" t="s">
        <v>50</v>
      </c>
      <c r="E13" s="10" t="s">
        <v>51</v>
      </c>
      <c r="F13" s="11">
        <v>30</v>
      </c>
      <c r="G13" s="12">
        <v>1004.6</v>
      </c>
      <c r="H13" s="12">
        <v>1255.75</v>
      </c>
      <c r="I13" s="12">
        <f t="shared" si="0"/>
        <v>37672.5</v>
      </c>
      <c r="J13" s="13">
        <v>1.2500000000000001E-2</v>
      </c>
    </row>
    <row r="14" spans="1:10" ht="24" customHeight="1" x14ac:dyDescent="0.2">
      <c r="A14" s="5" t="s">
        <v>52</v>
      </c>
      <c r="B14" s="5"/>
      <c r="C14" s="5"/>
      <c r="D14" s="5" t="s">
        <v>53</v>
      </c>
      <c r="E14" s="5"/>
      <c r="F14" s="6"/>
      <c r="G14" s="5"/>
      <c r="H14" s="5"/>
      <c r="I14" s="7">
        <v>834839.7</v>
      </c>
      <c r="J14" s="8">
        <v>0.27760000000000001</v>
      </c>
    </row>
    <row r="15" spans="1:10" ht="65.099999999999994" customHeight="1" x14ac:dyDescent="0.2">
      <c r="A15" s="9" t="s">
        <v>54</v>
      </c>
      <c r="B15" s="11" t="s">
        <v>55</v>
      </c>
      <c r="C15" s="9" t="s">
        <v>23</v>
      </c>
      <c r="D15" s="9" t="s">
        <v>56</v>
      </c>
      <c r="E15" s="10" t="s">
        <v>25</v>
      </c>
      <c r="F15" s="11">
        <v>2000</v>
      </c>
      <c r="G15" s="12">
        <v>6.75</v>
      </c>
      <c r="H15" s="12">
        <v>8.43</v>
      </c>
      <c r="I15" s="12">
        <f>H15*F15</f>
        <v>16860</v>
      </c>
      <c r="J15" s="13">
        <v>5.5999999999999999E-3</v>
      </c>
    </row>
    <row r="16" spans="1:10" ht="65.099999999999994" customHeight="1" x14ac:dyDescent="0.2">
      <c r="A16" s="9" t="s">
        <v>57</v>
      </c>
      <c r="B16" s="11" t="s">
        <v>58</v>
      </c>
      <c r="C16" s="9" t="s">
        <v>23</v>
      </c>
      <c r="D16" s="9" t="s">
        <v>59</v>
      </c>
      <c r="E16" s="10" t="s">
        <v>25</v>
      </c>
      <c r="F16" s="11">
        <v>1000</v>
      </c>
      <c r="G16" s="12">
        <v>23.08</v>
      </c>
      <c r="H16" s="12">
        <v>28.85</v>
      </c>
      <c r="I16" s="12">
        <f t="shared" ref="I16:I33" si="1">H16*F16</f>
        <v>28850</v>
      </c>
      <c r="J16" s="13">
        <v>9.5999999999999992E-3</v>
      </c>
    </row>
    <row r="17" spans="1:10" ht="51.95" customHeight="1" x14ac:dyDescent="0.2">
      <c r="A17" s="9" t="s">
        <v>60</v>
      </c>
      <c r="B17" s="11" t="s">
        <v>61</v>
      </c>
      <c r="C17" s="9" t="s">
        <v>23</v>
      </c>
      <c r="D17" s="9" t="s">
        <v>62</v>
      </c>
      <c r="E17" s="10" t="s">
        <v>63</v>
      </c>
      <c r="F17" s="11">
        <v>500</v>
      </c>
      <c r="G17" s="12">
        <v>84.51</v>
      </c>
      <c r="H17" s="12">
        <v>105.63</v>
      </c>
      <c r="I17" s="12">
        <f t="shared" si="1"/>
        <v>52815</v>
      </c>
      <c r="J17" s="13">
        <v>1.7600000000000001E-2</v>
      </c>
    </row>
    <row r="18" spans="1:10" ht="51.95" customHeight="1" x14ac:dyDescent="0.2">
      <c r="A18" s="9" t="s">
        <v>64</v>
      </c>
      <c r="B18" s="11" t="s">
        <v>65</v>
      </c>
      <c r="C18" s="9" t="s">
        <v>23</v>
      </c>
      <c r="D18" s="9" t="s">
        <v>66</v>
      </c>
      <c r="E18" s="10" t="s">
        <v>63</v>
      </c>
      <c r="F18" s="11">
        <v>1000</v>
      </c>
      <c r="G18" s="12">
        <v>105.28</v>
      </c>
      <c r="H18" s="12">
        <v>131.6</v>
      </c>
      <c r="I18" s="12">
        <f t="shared" si="1"/>
        <v>131600</v>
      </c>
      <c r="J18" s="13">
        <v>4.3799999999999999E-2</v>
      </c>
    </row>
    <row r="19" spans="1:10" ht="51.95" customHeight="1" x14ac:dyDescent="0.2">
      <c r="A19" s="9" t="s">
        <v>67</v>
      </c>
      <c r="B19" s="11" t="s">
        <v>68</v>
      </c>
      <c r="C19" s="9" t="s">
        <v>23</v>
      </c>
      <c r="D19" s="9" t="s">
        <v>69</v>
      </c>
      <c r="E19" s="10" t="s">
        <v>63</v>
      </c>
      <c r="F19" s="11">
        <v>500</v>
      </c>
      <c r="G19" s="12">
        <v>149.58000000000001</v>
      </c>
      <c r="H19" s="12">
        <v>186.97</v>
      </c>
      <c r="I19" s="12">
        <f t="shared" si="1"/>
        <v>93485</v>
      </c>
      <c r="J19" s="13">
        <v>3.1099999999999999E-2</v>
      </c>
    </row>
    <row r="20" spans="1:10" ht="51.95" customHeight="1" x14ac:dyDescent="0.2">
      <c r="A20" s="9" t="s">
        <v>70</v>
      </c>
      <c r="B20" s="11" t="s">
        <v>71</v>
      </c>
      <c r="C20" s="9" t="s">
        <v>23</v>
      </c>
      <c r="D20" s="9" t="s">
        <v>72</v>
      </c>
      <c r="E20" s="10" t="s">
        <v>63</v>
      </c>
      <c r="F20" s="11">
        <v>50</v>
      </c>
      <c r="G20" s="12">
        <v>474.53</v>
      </c>
      <c r="H20" s="12">
        <v>593.16</v>
      </c>
      <c r="I20" s="12">
        <f t="shared" si="1"/>
        <v>29658</v>
      </c>
      <c r="J20" s="13">
        <v>9.9000000000000008E-3</v>
      </c>
    </row>
    <row r="21" spans="1:10" ht="51.95" customHeight="1" x14ac:dyDescent="0.2">
      <c r="A21" s="9" t="s">
        <v>73</v>
      </c>
      <c r="B21" s="11" t="s">
        <v>74</v>
      </c>
      <c r="C21" s="9" t="s">
        <v>23</v>
      </c>
      <c r="D21" s="9" t="s">
        <v>75</v>
      </c>
      <c r="E21" s="10" t="s">
        <v>63</v>
      </c>
      <c r="F21" s="11">
        <v>40</v>
      </c>
      <c r="G21" s="12">
        <v>994.03</v>
      </c>
      <c r="H21" s="12">
        <v>1242.53</v>
      </c>
      <c r="I21" s="12">
        <f t="shared" si="1"/>
        <v>49701.2</v>
      </c>
      <c r="J21" s="13">
        <v>1.6500000000000001E-2</v>
      </c>
    </row>
    <row r="22" spans="1:10" ht="26.1" customHeight="1" x14ac:dyDescent="0.2">
      <c r="A22" s="9" t="s">
        <v>76</v>
      </c>
      <c r="B22" s="11" t="s">
        <v>77</v>
      </c>
      <c r="C22" s="9" t="s">
        <v>23</v>
      </c>
      <c r="D22" s="9" t="s">
        <v>78</v>
      </c>
      <c r="E22" s="10" t="s">
        <v>63</v>
      </c>
      <c r="F22" s="11">
        <v>200</v>
      </c>
      <c r="G22" s="12">
        <v>53.2</v>
      </c>
      <c r="H22" s="12">
        <v>66.5</v>
      </c>
      <c r="I22" s="12">
        <f t="shared" si="1"/>
        <v>13300</v>
      </c>
      <c r="J22" s="13">
        <v>4.4000000000000003E-3</v>
      </c>
    </row>
    <row r="23" spans="1:10" ht="65.099999999999994" customHeight="1" x14ac:dyDescent="0.2">
      <c r="A23" s="9" t="s">
        <v>79</v>
      </c>
      <c r="B23" s="11" t="s">
        <v>80</v>
      </c>
      <c r="C23" s="9" t="s">
        <v>23</v>
      </c>
      <c r="D23" s="9" t="s">
        <v>81</v>
      </c>
      <c r="E23" s="10" t="s">
        <v>63</v>
      </c>
      <c r="F23" s="11">
        <v>400</v>
      </c>
      <c r="G23" s="12">
        <v>79.569999999999993</v>
      </c>
      <c r="H23" s="12">
        <v>99.46</v>
      </c>
      <c r="I23" s="12">
        <f t="shared" si="1"/>
        <v>39784</v>
      </c>
      <c r="J23" s="13">
        <v>1.32E-2</v>
      </c>
    </row>
    <row r="24" spans="1:10" ht="39" customHeight="1" x14ac:dyDescent="0.2">
      <c r="A24" s="9" t="s">
        <v>82</v>
      </c>
      <c r="B24" s="11" t="s">
        <v>83</v>
      </c>
      <c r="C24" s="9" t="s">
        <v>23</v>
      </c>
      <c r="D24" s="9" t="s">
        <v>84</v>
      </c>
      <c r="E24" s="10" t="s">
        <v>63</v>
      </c>
      <c r="F24" s="11">
        <v>100</v>
      </c>
      <c r="G24" s="12">
        <v>147.16999999999999</v>
      </c>
      <c r="H24" s="12">
        <v>183.96</v>
      </c>
      <c r="I24" s="12">
        <f t="shared" si="1"/>
        <v>18396</v>
      </c>
      <c r="J24" s="13">
        <v>6.1000000000000004E-3</v>
      </c>
    </row>
    <row r="25" spans="1:10" ht="51.95" customHeight="1" x14ac:dyDescent="0.2">
      <c r="A25" s="9" t="s">
        <v>85</v>
      </c>
      <c r="B25" s="11" t="s">
        <v>86</v>
      </c>
      <c r="C25" s="9" t="s">
        <v>23</v>
      </c>
      <c r="D25" s="9" t="s">
        <v>87</v>
      </c>
      <c r="E25" s="10" t="s">
        <v>63</v>
      </c>
      <c r="F25" s="11">
        <v>500</v>
      </c>
      <c r="G25" s="12">
        <v>106.9</v>
      </c>
      <c r="H25" s="12">
        <v>133.62</v>
      </c>
      <c r="I25" s="12">
        <f t="shared" si="1"/>
        <v>66810</v>
      </c>
      <c r="J25" s="13">
        <v>2.2200000000000001E-2</v>
      </c>
    </row>
    <row r="26" spans="1:10" ht="39" customHeight="1" x14ac:dyDescent="0.2">
      <c r="A26" s="9" t="s">
        <v>88</v>
      </c>
      <c r="B26" s="11" t="s">
        <v>89</v>
      </c>
      <c r="C26" s="9" t="s">
        <v>23</v>
      </c>
      <c r="D26" s="9" t="s">
        <v>90</v>
      </c>
      <c r="E26" s="10" t="s">
        <v>63</v>
      </c>
      <c r="F26" s="11">
        <v>200</v>
      </c>
      <c r="G26" s="12">
        <v>186.17</v>
      </c>
      <c r="H26" s="12">
        <v>232.71</v>
      </c>
      <c r="I26" s="12">
        <f t="shared" si="1"/>
        <v>46542</v>
      </c>
      <c r="J26" s="13">
        <v>1.55E-2</v>
      </c>
    </row>
    <row r="27" spans="1:10" ht="26.1" customHeight="1" x14ac:dyDescent="0.2">
      <c r="A27" s="9" t="s">
        <v>91</v>
      </c>
      <c r="B27" s="11" t="s">
        <v>92</v>
      </c>
      <c r="C27" s="9" t="s">
        <v>23</v>
      </c>
      <c r="D27" s="9" t="s">
        <v>93</v>
      </c>
      <c r="E27" s="10" t="s">
        <v>63</v>
      </c>
      <c r="F27" s="11">
        <v>200</v>
      </c>
      <c r="G27" s="12">
        <v>44.36</v>
      </c>
      <c r="H27" s="12">
        <v>55.45</v>
      </c>
      <c r="I27" s="12">
        <f t="shared" si="1"/>
        <v>11090</v>
      </c>
      <c r="J27" s="13">
        <v>3.7000000000000002E-3</v>
      </c>
    </row>
    <row r="28" spans="1:10" ht="26.1" customHeight="1" x14ac:dyDescent="0.2">
      <c r="A28" s="9" t="s">
        <v>94</v>
      </c>
      <c r="B28" s="11" t="s">
        <v>95</v>
      </c>
      <c r="C28" s="9" t="s">
        <v>23</v>
      </c>
      <c r="D28" s="9" t="s">
        <v>96</v>
      </c>
      <c r="E28" s="10" t="s">
        <v>63</v>
      </c>
      <c r="F28" s="11">
        <v>200</v>
      </c>
      <c r="G28" s="12">
        <v>57.44</v>
      </c>
      <c r="H28" s="12">
        <v>71.8</v>
      </c>
      <c r="I28" s="12">
        <f t="shared" si="1"/>
        <v>14360</v>
      </c>
      <c r="J28" s="13">
        <v>4.7999999999999996E-3</v>
      </c>
    </row>
    <row r="29" spans="1:10" ht="26.1" customHeight="1" x14ac:dyDescent="0.2">
      <c r="A29" s="9" t="s">
        <v>97</v>
      </c>
      <c r="B29" s="11" t="s">
        <v>98</v>
      </c>
      <c r="C29" s="9" t="s">
        <v>23</v>
      </c>
      <c r="D29" s="9" t="s">
        <v>99</v>
      </c>
      <c r="E29" s="10" t="s">
        <v>63</v>
      </c>
      <c r="F29" s="11">
        <v>100</v>
      </c>
      <c r="G29" s="12">
        <v>83.86</v>
      </c>
      <c r="H29" s="12">
        <v>104.82</v>
      </c>
      <c r="I29" s="12">
        <f t="shared" si="1"/>
        <v>10482</v>
      </c>
      <c r="J29" s="13">
        <v>3.5000000000000001E-3</v>
      </c>
    </row>
    <row r="30" spans="1:10" ht="39" customHeight="1" x14ac:dyDescent="0.2">
      <c r="A30" s="9" t="s">
        <v>100</v>
      </c>
      <c r="B30" s="11" t="s">
        <v>101</v>
      </c>
      <c r="C30" s="9" t="s">
        <v>23</v>
      </c>
      <c r="D30" s="9" t="s">
        <v>102</v>
      </c>
      <c r="E30" s="10" t="s">
        <v>103</v>
      </c>
      <c r="F30" s="11">
        <v>100</v>
      </c>
      <c r="G30" s="12">
        <v>238.88</v>
      </c>
      <c r="H30" s="12">
        <v>298.60000000000002</v>
      </c>
      <c r="I30" s="12">
        <f t="shared" si="1"/>
        <v>29860</v>
      </c>
      <c r="J30" s="13">
        <v>9.9000000000000008E-3</v>
      </c>
    </row>
    <row r="31" spans="1:10" ht="39" customHeight="1" x14ac:dyDescent="0.2">
      <c r="A31" s="9" t="s">
        <v>104</v>
      </c>
      <c r="B31" s="11" t="s">
        <v>105</v>
      </c>
      <c r="C31" s="9" t="s">
        <v>23</v>
      </c>
      <c r="D31" s="9" t="s">
        <v>106</v>
      </c>
      <c r="E31" s="10" t="s">
        <v>103</v>
      </c>
      <c r="F31" s="11">
        <v>100</v>
      </c>
      <c r="G31" s="12">
        <v>444.1</v>
      </c>
      <c r="H31" s="12">
        <v>555.12</v>
      </c>
      <c r="I31" s="12">
        <f t="shared" si="1"/>
        <v>55512</v>
      </c>
      <c r="J31" s="13">
        <v>1.8499999999999999E-2</v>
      </c>
    </row>
    <row r="32" spans="1:10" ht="39" customHeight="1" x14ac:dyDescent="0.2">
      <c r="A32" s="9" t="s">
        <v>107</v>
      </c>
      <c r="B32" s="11" t="s">
        <v>108</v>
      </c>
      <c r="C32" s="9" t="s">
        <v>23</v>
      </c>
      <c r="D32" s="9" t="s">
        <v>109</v>
      </c>
      <c r="E32" s="10" t="s">
        <v>103</v>
      </c>
      <c r="F32" s="11">
        <v>100</v>
      </c>
      <c r="G32" s="12">
        <v>631.78</v>
      </c>
      <c r="H32" s="12">
        <v>789.72</v>
      </c>
      <c r="I32" s="12">
        <f t="shared" si="1"/>
        <v>78972</v>
      </c>
      <c r="J32" s="13">
        <v>2.63E-2</v>
      </c>
    </row>
    <row r="33" spans="1:10" ht="39" customHeight="1" x14ac:dyDescent="0.2">
      <c r="A33" s="9" t="s">
        <v>110</v>
      </c>
      <c r="B33" s="11" t="s">
        <v>111</v>
      </c>
      <c r="C33" s="9" t="s">
        <v>23</v>
      </c>
      <c r="D33" s="9" t="s">
        <v>112</v>
      </c>
      <c r="E33" s="10" t="s">
        <v>103</v>
      </c>
      <c r="F33" s="11">
        <v>50</v>
      </c>
      <c r="G33" s="12">
        <v>748.2</v>
      </c>
      <c r="H33" s="12">
        <v>935.25</v>
      </c>
      <c r="I33" s="12">
        <f t="shared" si="1"/>
        <v>46762.5</v>
      </c>
      <c r="J33" s="13">
        <v>1.55E-2</v>
      </c>
    </row>
    <row r="34" spans="1:10" ht="24" customHeight="1" x14ac:dyDescent="0.2">
      <c r="A34" s="5" t="s">
        <v>113</v>
      </c>
      <c r="B34" s="5"/>
      <c r="C34" s="5"/>
      <c r="D34" s="5" t="s">
        <v>114</v>
      </c>
      <c r="E34" s="5"/>
      <c r="F34" s="6"/>
      <c r="G34" s="5"/>
      <c r="H34" s="5"/>
      <c r="I34" s="7">
        <v>1939780</v>
      </c>
      <c r="J34" s="8">
        <v>0.64500000000000002</v>
      </c>
    </row>
    <row r="35" spans="1:10" ht="51.95" customHeight="1" x14ac:dyDescent="0.2">
      <c r="A35" s="9" t="s">
        <v>115</v>
      </c>
      <c r="B35" s="11" t="s">
        <v>116</v>
      </c>
      <c r="C35" s="9" t="s">
        <v>23</v>
      </c>
      <c r="D35" s="9" t="s">
        <v>117</v>
      </c>
      <c r="E35" s="10" t="s">
        <v>63</v>
      </c>
      <c r="F35" s="11">
        <v>2000</v>
      </c>
      <c r="G35" s="12">
        <v>50.64</v>
      </c>
      <c r="H35" s="12">
        <v>63.3</v>
      </c>
      <c r="I35" s="12">
        <f>H35*F35</f>
        <v>126600</v>
      </c>
      <c r="J35" s="13">
        <v>4.2099999999999999E-2</v>
      </c>
    </row>
    <row r="36" spans="1:10" ht="65.099999999999994" customHeight="1" x14ac:dyDescent="0.2">
      <c r="A36" s="9" t="s">
        <v>118</v>
      </c>
      <c r="B36" s="11" t="s">
        <v>119</v>
      </c>
      <c r="C36" s="9" t="s">
        <v>23</v>
      </c>
      <c r="D36" s="9" t="s">
        <v>120</v>
      </c>
      <c r="E36" s="10" t="s">
        <v>63</v>
      </c>
      <c r="F36" s="11">
        <v>400</v>
      </c>
      <c r="G36" s="12">
        <v>49.02</v>
      </c>
      <c r="H36" s="12">
        <v>61.27</v>
      </c>
      <c r="I36" s="12">
        <f t="shared" ref="I36:I51" si="2">H36*F36</f>
        <v>24508</v>
      </c>
      <c r="J36" s="13">
        <v>8.0999999999999996E-3</v>
      </c>
    </row>
    <row r="37" spans="1:10" ht="51.95" customHeight="1" x14ac:dyDescent="0.2">
      <c r="A37" s="9" t="s">
        <v>121</v>
      </c>
      <c r="B37" s="11" t="s">
        <v>122</v>
      </c>
      <c r="C37" s="9" t="s">
        <v>23</v>
      </c>
      <c r="D37" s="9" t="s">
        <v>123</v>
      </c>
      <c r="E37" s="10" t="s">
        <v>63</v>
      </c>
      <c r="F37" s="11">
        <v>1500</v>
      </c>
      <c r="G37" s="12">
        <v>41.01</v>
      </c>
      <c r="H37" s="12">
        <v>51.26</v>
      </c>
      <c r="I37" s="12">
        <f t="shared" si="2"/>
        <v>76890</v>
      </c>
      <c r="J37" s="13">
        <v>2.5600000000000001E-2</v>
      </c>
    </row>
    <row r="38" spans="1:10" ht="39" customHeight="1" x14ac:dyDescent="0.2">
      <c r="A38" s="9" t="s">
        <v>124</v>
      </c>
      <c r="B38" s="11" t="s">
        <v>125</v>
      </c>
      <c r="C38" s="9" t="s">
        <v>23</v>
      </c>
      <c r="D38" s="9" t="s">
        <v>126</v>
      </c>
      <c r="E38" s="10" t="s">
        <v>29</v>
      </c>
      <c r="F38" s="11">
        <v>500</v>
      </c>
      <c r="G38" s="12">
        <v>90.13</v>
      </c>
      <c r="H38" s="12">
        <v>112.66</v>
      </c>
      <c r="I38" s="12">
        <f t="shared" si="2"/>
        <v>56330</v>
      </c>
      <c r="J38" s="13">
        <v>1.8700000000000001E-2</v>
      </c>
    </row>
    <row r="39" spans="1:10" ht="39" customHeight="1" x14ac:dyDescent="0.2">
      <c r="A39" s="9" t="s">
        <v>127</v>
      </c>
      <c r="B39" s="11" t="s">
        <v>128</v>
      </c>
      <c r="C39" s="9" t="s">
        <v>129</v>
      </c>
      <c r="D39" s="9" t="s">
        <v>130</v>
      </c>
      <c r="E39" s="10" t="s">
        <v>63</v>
      </c>
      <c r="F39" s="11">
        <v>200</v>
      </c>
      <c r="G39" s="12">
        <v>69.63</v>
      </c>
      <c r="H39" s="12">
        <v>87.03</v>
      </c>
      <c r="I39" s="12">
        <f t="shared" si="2"/>
        <v>17406</v>
      </c>
      <c r="J39" s="13">
        <v>5.7999999999999996E-3</v>
      </c>
    </row>
    <row r="40" spans="1:10" ht="39" customHeight="1" x14ac:dyDescent="0.2">
      <c r="A40" s="9" t="s">
        <v>131</v>
      </c>
      <c r="B40" s="11" t="s">
        <v>132</v>
      </c>
      <c r="C40" s="9" t="s">
        <v>23</v>
      </c>
      <c r="D40" s="9" t="s">
        <v>133</v>
      </c>
      <c r="E40" s="10" t="s">
        <v>25</v>
      </c>
      <c r="F40" s="11">
        <v>2000</v>
      </c>
      <c r="G40" s="12">
        <v>97.87</v>
      </c>
      <c r="H40" s="12">
        <v>122.33</v>
      </c>
      <c r="I40" s="12">
        <f t="shared" si="2"/>
        <v>244660</v>
      </c>
      <c r="J40" s="13">
        <v>8.1299999999999997E-2</v>
      </c>
    </row>
    <row r="41" spans="1:10" ht="39" customHeight="1" x14ac:dyDescent="0.2">
      <c r="A41" s="9" t="s">
        <v>134</v>
      </c>
      <c r="B41" s="11" t="s">
        <v>135</v>
      </c>
      <c r="C41" s="9" t="s">
        <v>23</v>
      </c>
      <c r="D41" s="9" t="s">
        <v>136</v>
      </c>
      <c r="E41" s="10" t="s">
        <v>25</v>
      </c>
      <c r="F41" s="11">
        <v>2000</v>
      </c>
      <c r="G41" s="12">
        <v>141.74</v>
      </c>
      <c r="H41" s="12">
        <v>177.17</v>
      </c>
      <c r="I41" s="12">
        <f t="shared" si="2"/>
        <v>354340</v>
      </c>
      <c r="J41" s="13">
        <v>0.1178</v>
      </c>
    </row>
    <row r="42" spans="1:10" ht="26.1" customHeight="1" x14ac:dyDescent="0.2">
      <c r="A42" s="9" t="s">
        <v>137</v>
      </c>
      <c r="B42" s="11" t="s">
        <v>138</v>
      </c>
      <c r="C42" s="9" t="s">
        <v>39</v>
      </c>
      <c r="D42" s="9" t="s">
        <v>139</v>
      </c>
      <c r="E42" s="10" t="s">
        <v>140</v>
      </c>
      <c r="F42" s="11">
        <v>180000</v>
      </c>
      <c r="G42" s="12">
        <v>0.77</v>
      </c>
      <c r="H42" s="12">
        <v>0.96</v>
      </c>
      <c r="I42" s="12">
        <f t="shared" si="2"/>
        <v>172800</v>
      </c>
      <c r="J42" s="13">
        <v>5.7500000000000002E-2</v>
      </c>
    </row>
    <row r="43" spans="1:10" ht="26.1" customHeight="1" x14ac:dyDescent="0.2">
      <c r="A43" s="9" t="s">
        <v>141</v>
      </c>
      <c r="B43" s="11" t="s">
        <v>142</v>
      </c>
      <c r="C43" s="9" t="s">
        <v>23</v>
      </c>
      <c r="D43" s="9" t="s">
        <v>143</v>
      </c>
      <c r="E43" s="10" t="s">
        <v>29</v>
      </c>
      <c r="F43" s="11">
        <v>3000</v>
      </c>
      <c r="G43" s="12">
        <v>6.9</v>
      </c>
      <c r="H43" s="12">
        <v>8.6199999999999992</v>
      </c>
      <c r="I43" s="12">
        <f t="shared" si="2"/>
        <v>25860</v>
      </c>
      <c r="J43" s="13">
        <v>8.6E-3</v>
      </c>
    </row>
    <row r="44" spans="1:10" ht="26.1" customHeight="1" x14ac:dyDescent="0.2">
      <c r="A44" s="9" t="s">
        <v>144</v>
      </c>
      <c r="B44" s="11" t="s">
        <v>145</v>
      </c>
      <c r="C44" s="9" t="s">
        <v>23</v>
      </c>
      <c r="D44" s="9" t="s">
        <v>146</v>
      </c>
      <c r="E44" s="10" t="s">
        <v>29</v>
      </c>
      <c r="F44" s="11">
        <v>3000</v>
      </c>
      <c r="G44" s="12">
        <v>2.96</v>
      </c>
      <c r="H44" s="12">
        <v>3.7</v>
      </c>
      <c r="I44" s="12">
        <f t="shared" si="2"/>
        <v>11100</v>
      </c>
      <c r="J44" s="13">
        <v>3.7000000000000002E-3</v>
      </c>
    </row>
    <row r="45" spans="1:10" ht="39" customHeight="1" x14ac:dyDescent="0.2">
      <c r="A45" s="9" t="s">
        <v>147</v>
      </c>
      <c r="B45" s="11" t="s">
        <v>148</v>
      </c>
      <c r="C45" s="9" t="s">
        <v>23</v>
      </c>
      <c r="D45" s="9" t="s">
        <v>149</v>
      </c>
      <c r="E45" s="10" t="s">
        <v>25</v>
      </c>
      <c r="F45" s="11">
        <v>200</v>
      </c>
      <c r="G45" s="12">
        <v>2017.75</v>
      </c>
      <c r="H45" s="12">
        <v>2522.1799999999998</v>
      </c>
      <c r="I45" s="12">
        <f t="shared" si="2"/>
        <v>504436</v>
      </c>
      <c r="J45" s="13">
        <v>0.16769999999999999</v>
      </c>
    </row>
    <row r="46" spans="1:10" ht="26.1" customHeight="1" x14ac:dyDescent="0.2">
      <c r="A46" s="9" t="s">
        <v>150</v>
      </c>
      <c r="B46" s="11" t="s">
        <v>151</v>
      </c>
      <c r="C46" s="9" t="s">
        <v>39</v>
      </c>
      <c r="D46" s="9" t="s">
        <v>152</v>
      </c>
      <c r="E46" s="10" t="s">
        <v>29</v>
      </c>
      <c r="F46" s="11">
        <v>1000</v>
      </c>
      <c r="G46" s="12">
        <v>12.95</v>
      </c>
      <c r="H46" s="12">
        <v>16.18</v>
      </c>
      <c r="I46" s="12">
        <f t="shared" si="2"/>
        <v>16180</v>
      </c>
      <c r="J46" s="13">
        <v>5.4000000000000003E-3</v>
      </c>
    </row>
    <row r="47" spans="1:10" ht="24" customHeight="1" x14ac:dyDescent="0.2">
      <c r="A47" s="9" t="s">
        <v>153</v>
      </c>
      <c r="B47" s="11" t="s">
        <v>154</v>
      </c>
      <c r="C47" s="9" t="s">
        <v>155</v>
      </c>
      <c r="D47" s="9" t="s">
        <v>156</v>
      </c>
      <c r="E47" s="10" t="s">
        <v>25</v>
      </c>
      <c r="F47" s="11">
        <v>50</v>
      </c>
      <c r="G47" s="12">
        <v>127.59</v>
      </c>
      <c r="H47" s="12">
        <v>159.47999999999999</v>
      </c>
      <c r="I47" s="12">
        <f t="shared" si="2"/>
        <v>7974</v>
      </c>
      <c r="J47" s="13">
        <v>2.7000000000000001E-3</v>
      </c>
    </row>
    <row r="48" spans="1:10" ht="24" customHeight="1" x14ac:dyDescent="0.2">
      <c r="A48" s="9" t="s">
        <v>157</v>
      </c>
      <c r="B48" s="11" t="s">
        <v>158</v>
      </c>
      <c r="C48" s="9" t="s">
        <v>23</v>
      </c>
      <c r="D48" s="9" t="s">
        <v>159</v>
      </c>
      <c r="E48" s="10" t="s">
        <v>29</v>
      </c>
      <c r="F48" s="11">
        <v>2000</v>
      </c>
      <c r="G48" s="12">
        <v>22.94</v>
      </c>
      <c r="H48" s="12">
        <v>28.67</v>
      </c>
      <c r="I48" s="12">
        <f t="shared" si="2"/>
        <v>57340</v>
      </c>
      <c r="J48" s="13">
        <v>1.9099999999999999E-2</v>
      </c>
    </row>
    <row r="49" spans="1:10" ht="39" customHeight="1" x14ac:dyDescent="0.2">
      <c r="A49" s="9" t="s">
        <v>160</v>
      </c>
      <c r="B49" s="11" t="s">
        <v>161</v>
      </c>
      <c r="C49" s="9" t="s">
        <v>23</v>
      </c>
      <c r="D49" s="9" t="s">
        <v>162</v>
      </c>
      <c r="E49" s="10" t="s">
        <v>29</v>
      </c>
      <c r="F49" s="11">
        <v>2000</v>
      </c>
      <c r="G49" s="12">
        <v>77.39</v>
      </c>
      <c r="H49" s="12">
        <v>96.73</v>
      </c>
      <c r="I49" s="12">
        <f t="shared" si="2"/>
        <v>193460</v>
      </c>
      <c r="J49" s="13">
        <v>6.4299999999999996E-2</v>
      </c>
    </row>
    <row r="50" spans="1:10" ht="39" customHeight="1" x14ac:dyDescent="0.2">
      <c r="A50" s="9" t="s">
        <v>163</v>
      </c>
      <c r="B50" s="11" t="s">
        <v>164</v>
      </c>
      <c r="C50" s="9" t="s">
        <v>23</v>
      </c>
      <c r="D50" s="9" t="s">
        <v>165</v>
      </c>
      <c r="E50" s="10" t="s">
        <v>29</v>
      </c>
      <c r="F50" s="11">
        <v>200</v>
      </c>
      <c r="G50" s="12">
        <v>85.92</v>
      </c>
      <c r="H50" s="12">
        <v>107.4</v>
      </c>
      <c r="I50" s="12">
        <f t="shared" si="2"/>
        <v>21480</v>
      </c>
      <c r="J50" s="13">
        <v>7.1000000000000004E-3</v>
      </c>
    </row>
    <row r="51" spans="1:10" ht="26.1" customHeight="1" x14ac:dyDescent="0.2">
      <c r="A51" s="9" t="s">
        <v>166</v>
      </c>
      <c r="B51" s="11" t="s">
        <v>167</v>
      </c>
      <c r="C51" s="9" t="s">
        <v>155</v>
      </c>
      <c r="D51" s="9" t="s">
        <v>168</v>
      </c>
      <c r="E51" s="10" t="s">
        <v>29</v>
      </c>
      <c r="F51" s="11">
        <v>100</v>
      </c>
      <c r="G51" s="12">
        <v>227.33</v>
      </c>
      <c r="H51" s="12">
        <v>284.16000000000003</v>
      </c>
      <c r="I51" s="12">
        <f t="shared" si="2"/>
        <v>28416</v>
      </c>
      <c r="J51" s="13">
        <v>9.4000000000000004E-3</v>
      </c>
    </row>
    <row r="52" spans="1:10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</row>
    <row r="53" spans="1:10" x14ac:dyDescent="0.2">
      <c r="A53" s="24"/>
      <c r="B53" s="24"/>
      <c r="C53" s="24"/>
      <c r="D53" s="22"/>
      <c r="E53" s="21"/>
      <c r="F53" s="25" t="s">
        <v>169</v>
      </c>
      <c r="G53" s="24"/>
      <c r="H53" s="26">
        <v>2406687.2000000002</v>
      </c>
      <c r="I53" s="24"/>
      <c r="J53" s="24"/>
    </row>
    <row r="54" spans="1:10" x14ac:dyDescent="0.2">
      <c r="A54" s="24"/>
      <c r="B54" s="24"/>
      <c r="C54" s="24"/>
      <c r="D54" s="22"/>
      <c r="E54" s="21"/>
      <c r="F54" s="25" t="s">
        <v>170</v>
      </c>
      <c r="G54" s="24"/>
      <c r="H54" s="26">
        <v>600954</v>
      </c>
      <c r="I54" s="24"/>
      <c r="J54" s="24"/>
    </row>
    <row r="55" spans="1:10" x14ac:dyDescent="0.2">
      <c r="A55" s="24"/>
      <c r="B55" s="24"/>
      <c r="C55" s="24"/>
      <c r="D55" s="22"/>
      <c r="E55" s="21"/>
      <c r="F55" s="25" t="s">
        <v>171</v>
      </c>
      <c r="G55" s="24"/>
      <c r="H55" s="26">
        <f>I34+I14+I5</f>
        <v>3007641.2</v>
      </c>
      <c r="I55" s="24"/>
      <c r="J55" s="24"/>
    </row>
    <row r="56" spans="1:10" ht="60" customHeight="1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</row>
    <row r="57" spans="1:10" ht="69.95" customHeight="1" x14ac:dyDescent="0.2">
      <c r="A57" s="27" t="s">
        <v>172</v>
      </c>
      <c r="B57" s="28"/>
      <c r="C57" s="28"/>
      <c r="D57" s="28"/>
      <c r="E57" s="28"/>
      <c r="F57" s="28"/>
      <c r="G57" s="28"/>
      <c r="H57" s="28"/>
      <c r="I57" s="28"/>
      <c r="J57" s="28"/>
    </row>
  </sheetData>
  <mergeCells count="17">
    <mergeCell ref="E1:F1"/>
    <mergeCell ref="G1:H1"/>
    <mergeCell ref="I1:J1"/>
    <mergeCell ref="E2:F2"/>
    <mergeCell ref="G2:H2"/>
    <mergeCell ref="I2:J2"/>
    <mergeCell ref="A55:C55"/>
    <mergeCell ref="F55:G55"/>
    <mergeCell ref="H55:J55"/>
    <mergeCell ref="A57:J57"/>
    <mergeCell ref="A3:J3"/>
    <mergeCell ref="A53:C53"/>
    <mergeCell ref="F53:G53"/>
    <mergeCell ref="H53:J53"/>
    <mergeCell ref="A54:C54"/>
    <mergeCell ref="F54:G54"/>
    <mergeCell ref="H54:J54"/>
  </mergeCells>
  <pageMargins left="0.5" right="0.5" top="1" bottom="1" header="0.5" footer="0.5"/>
  <pageSetup paperSize="9" scale="75" fitToHeight="0" orientation="landscape" r:id="rId1"/>
  <headerFooter>
    <oddHeader>&amp;L &amp;CUFSM
CNPJ: 95.591.764/0001-05 &amp;R</oddHeader>
    <oddFooter>&amp;L &amp;CAvenida Roraima Cidade Universitária - Camobi - Santa Maria / RS
(55) 3220-8181 / debivar@yahoo.com.br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COPA</cp:lastModifiedBy>
  <cp:revision>0</cp:revision>
  <cp:lastPrinted>2024-09-05T11:17:04Z</cp:lastPrinted>
  <dcterms:created xsi:type="dcterms:W3CDTF">2024-09-04T11:48:23Z</dcterms:created>
  <dcterms:modified xsi:type="dcterms:W3CDTF">2024-09-05T16:41:31Z</dcterms:modified>
</cp:coreProperties>
</file>