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ccli\Desktop\"/>
    </mc:Choice>
  </mc:AlternateContent>
  <bookViews>
    <workbookView xWindow="0" yWindow="0" windowWidth="24000" windowHeight="11025"/>
  </bookViews>
  <sheets>
    <sheet name="ORCAMENTO" sheetId="1" r:id="rId1"/>
    <sheet name="CRONOGRAMA" sheetId="2" r:id="rId2"/>
  </sheets>
  <definedNames>
    <definedName name="_xlnm.Print_Area" localSheetId="1">CRONOGRAMA!$A$1:$W$43</definedName>
    <definedName name="_xlnm.Print_Area" localSheetId="0">ORCAMENTO!$A$1:$D$30</definedName>
    <definedName name="_xlnm.Print_Titles" localSheetId="1">CRONOGRAMA!$1:$3</definedName>
    <definedName name="_xlnm.Print_Titles" localSheetId="0">ORCAMENTO!$1:$6</definedName>
  </definedNames>
  <calcPr calcId="152511"/>
</workbook>
</file>

<file path=xl/calcChain.xml><?xml version="1.0" encoding="utf-8"?>
<calcChain xmlns="http://schemas.openxmlformats.org/spreadsheetml/2006/main">
  <c r="W34" i="2" l="1"/>
  <c r="W32" i="2"/>
  <c r="W30" i="2"/>
  <c r="W28" i="2"/>
  <c r="W26" i="2"/>
  <c r="W24" i="2"/>
  <c r="W22" i="2"/>
  <c r="W20" i="2"/>
  <c r="W18" i="2"/>
  <c r="W16" i="2"/>
  <c r="W14" i="2"/>
  <c r="W12" i="2"/>
  <c r="W10" i="2"/>
  <c r="W8" i="2"/>
  <c r="W6" i="2"/>
  <c r="W4" i="2"/>
  <c r="W7" i="2" l="1"/>
  <c r="O7" i="2" l="1"/>
  <c r="K7" i="2"/>
  <c r="C7" i="2"/>
  <c r="S7" i="2"/>
  <c r="G7" i="2"/>
  <c r="I7" i="2"/>
  <c r="P7" i="2"/>
  <c r="R7" i="2"/>
  <c r="M7" i="2"/>
  <c r="D7" i="2"/>
  <c r="T7" i="2"/>
  <c r="F7" i="2"/>
  <c r="V7" i="2"/>
  <c r="Q7" i="2"/>
  <c r="H7" i="2"/>
  <c r="J7" i="2"/>
  <c r="U7" i="2"/>
  <c r="L7" i="2"/>
  <c r="N7" i="2"/>
  <c r="E7" i="2"/>
  <c r="W27" i="2" l="1"/>
  <c r="W9" i="2" l="1"/>
  <c r="G9" i="2" s="1"/>
  <c r="W19" i="2"/>
  <c r="S23" i="2" s="1"/>
  <c r="W31" i="2"/>
  <c r="D31" i="2" s="1"/>
  <c r="W11" i="2"/>
  <c r="W35" i="2"/>
  <c r="W13" i="2"/>
  <c r="W21" i="2"/>
  <c r="W25" i="2"/>
  <c r="S27" i="2"/>
  <c r="K27" i="2"/>
  <c r="E27" i="2"/>
  <c r="G27" i="2"/>
  <c r="V27" i="2"/>
  <c r="M27" i="2"/>
  <c r="P27" i="2"/>
  <c r="F27" i="2"/>
  <c r="C27" i="2"/>
  <c r="Q27" i="2"/>
  <c r="D27" i="2"/>
  <c r="T27" i="2"/>
  <c r="J27" i="2"/>
  <c r="O27" i="2"/>
  <c r="U27" i="2"/>
  <c r="H27" i="2"/>
  <c r="N27" i="2"/>
  <c r="R27" i="2"/>
  <c r="L27" i="2"/>
  <c r="I27" i="2"/>
  <c r="W17" i="2"/>
  <c r="W5" i="2"/>
  <c r="O9" i="2" l="1"/>
  <c r="G31" i="2"/>
  <c r="E31" i="2"/>
  <c r="S31" i="2"/>
  <c r="F31" i="2"/>
  <c r="F9" i="2"/>
  <c r="T31" i="2"/>
  <c r="K31" i="2"/>
  <c r="N31" i="2"/>
  <c r="D9" i="2"/>
  <c r="E9" i="2"/>
  <c r="T9" i="2"/>
  <c r="U31" i="2"/>
  <c r="P31" i="2"/>
  <c r="O31" i="2"/>
  <c r="H9" i="2"/>
  <c r="L9" i="2"/>
  <c r="N9" i="2"/>
  <c r="R31" i="2"/>
  <c r="J31" i="2"/>
  <c r="L31" i="2"/>
  <c r="V31" i="2"/>
  <c r="P9" i="2"/>
  <c r="S9" i="2"/>
  <c r="C31" i="2"/>
  <c r="M21" i="2"/>
  <c r="Q9" i="2"/>
  <c r="C9" i="2"/>
  <c r="S19" i="2"/>
  <c r="W33" i="2"/>
  <c r="T33" i="2" s="1"/>
  <c r="H31" i="2"/>
  <c r="Q31" i="2"/>
  <c r="M31" i="2"/>
  <c r="I31" i="2"/>
  <c r="Q21" i="2"/>
  <c r="U9" i="2"/>
  <c r="J9" i="2"/>
  <c r="M9" i="2"/>
  <c r="I9" i="2"/>
  <c r="R9" i="2"/>
  <c r="N19" i="2"/>
  <c r="V9" i="2"/>
  <c r="K9" i="2"/>
  <c r="O23" i="2"/>
  <c r="O21" i="2"/>
  <c r="Q19" i="2"/>
  <c r="W15" i="2"/>
  <c r="G15" i="2" s="1"/>
  <c r="V21" i="2"/>
  <c r="U19" i="2"/>
  <c r="Q23" i="2"/>
  <c r="K19" i="2"/>
  <c r="R23" i="2"/>
  <c r="P19" i="2"/>
  <c r="P23" i="2"/>
  <c r="J19" i="2"/>
  <c r="L19" i="2"/>
  <c r="F19" i="2"/>
  <c r="U23" i="2"/>
  <c r="R19" i="2"/>
  <c r="D19" i="2"/>
  <c r="C19" i="2"/>
  <c r="P21" i="2"/>
  <c r="M23" i="2"/>
  <c r="L21" i="2"/>
  <c r="R21" i="2"/>
  <c r="V19" i="2"/>
  <c r="H19" i="2"/>
  <c r="T21" i="2"/>
  <c r="T19" i="2"/>
  <c r="M19" i="2"/>
  <c r="G19" i="2"/>
  <c r="W29" i="2"/>
  <c r="I19" i="2"/>
  <c r="U21" i="2"/>
  <c r="N23" i="2"/>
  <c r="L23" i="2"/>
  <c r="E19" i="2"/>
  <c r="N21" i="2"/>
  <c r="O19" i="2"/>
  <c r="T23" i="2"/>
  <c r="S21" i="2"/>
  <c r="V23" i="2"/>
  <c r="I5" i="2"/>
  <c r="D5" i="2"/>
  <c r="U5" i="2"/>
  <c r="H5" i="2"/>
  <c r="F5" i="2"/>
  <c r="C5" i="2"/>
  <c r="Q5" i="2"/>
  <c r="P5" i="2"/>
  <c r="V5" i="2"/>
  <c r="T5" i="2"/>
  <c r="J5" i="2"/>
  <c r="M5" i="2"/>
  <c r="K5" i="2"/>
  <c r="N5" i="2"/>
  <c r="G5" i="2"/>
  <c r="E5" i="2"/>
  <c r="L5" i="2"/>
  <c r="O5" i="2"/>
  <c r="R5" i="2"/>
  <c r="S5" i="2"/>
  <c r="V15" i="2"/>
  <c r="J21" i="2"/>
  <c r="C21" i="2"/>
  <c r="I21" i="2"/>
  <c r="K21" i="2"/>
  <c r="D21" i="2"/>
  <c r="F21" i="2"/>
  <c r="E21" i="2"/>
  <c r="H21" i="2"/>
  <c r="G21" i="2"/>
  <c r="K35" i="2"/>
  <c r="G35" i="2"/>
  <c r="V35" i="2"/>
  <c r="C35" i="2"/>
  <c r="E35" i="2"/>
  <c r="U35" i="2"/>
  <c r="H35" i="2"/>
  <c r="F35" i="2"/>
  <c r="S35" i="2"/>
  <c r="I35" i="2"/>
  <c r="L35" i="2"/>
  <c r="J35" i="2"/>
  <c r="O35" i="2"/>
  <c r="M35" i="2"/>
  <c r="P35" i="2"/>
  <c r="N35" i="2"/>
  <c r="T35" i="2"/>
  <c r="Q35" i="2"/>
  <c r="R35" i="2"/>
  <c r="D35" i="2"/>
  <c r="V11" i="2"/>
  <c r="C11" i="2"/>
  <c r="S11" i="2"/>
  <c r="O11" i="2"/>
  <c r="K11" i="2"/>
  <c r="G11" i="2"/>
  <c r="E11" i="2"/>
  <c r="U11" i="2"/>
  <c r="L11" i="2"/>
  <c r="R11" i="2"/>
  <c r="I11" i="2"/>
  <c r="P11" i="2"/>
  <c r="F11" i="2"/>
  <c r="M11" i="2"/>
  <c r="D11" i="2"/>
  <c r="T11" i="2"/>
  <c r="J11" i="2"/>
  <c r="Q11" i="2"/>
  <c r="H11" i="2"/>
  <c r="N11" i="2"/>
  <c r="S25" i="2"/>
  <c r="M25" i="2"/>
  <c r="J25" i="2"/>
  <c r="U25" i="2"/>
  <c r="E25" i="2"/>
  <c r="Q25" i="2"/>
  <c r="F25" i="2"/>
  <c r="H25" i="2"/>
  <c r="C25" i="2"/>
  <c r="I25" i="2"/>
  <c r="N25" i="2"/>
  <c r="L25" i="2"/>
  <c r="G25" i="2"/>
  <c r="R25" i="2"/>
  <c r="V25" i="2"/>
  <c r="P25" i="2"/>
  <c r="K25" i="2"/>
  <c r="D25" i="2"/>
  <c r="T25" i="2"/>
  <c r="O25" i="2"/>
  <c r="V17" i="2"/>
  <c r="O17" i="2"/>
  <c r="Q17" i="2"/>
  <c r="K17" i="2"/>
  <c r="D17" i="2"/>
  <c r="P17" i="2"/>
  <c r="I17" i="2"/>
  <c r="U17" i="2"/>
  <c r="G17" i="2"/>
  <c r="T17" i="2"/>
  <c r="L17" i="2"/>
  <c r="E17" i="2"/>
  <c r="C17" i="2"/>
  <c r="N17" i="2"/>
  <c r="H17" i="2"/>
  <c r="R17" i="2"/>
  <c r="M17" i="2"/>
  <c r="F17" i="2"/>
  <c r="S17" i="2"/>
  <c r="J17" i="2"/>
  <c r="T13" i="2"/>
  <c r="O13" i="2"/>
  <c r="I13" i="2"/>
  <c r="N13" i="2"/>
  <c r="G13" i="2"/>
  <c r="S13" i="2"/>
  <c r="M13" i="2"/>
  <c r="E13" i="2"/>
  <c r="C13" i="2"/>
  <c r="R13" i="2"/>
  <c r="J13" i="2"/>
  <c r="L13" i="2"/>
  <c r="F13" i="2"/>
  <c r="P13" i="2"/>
  <c r="V13" i="2"/>
  <c r="K13" i="2"/>
  <c r="D13" i="2"/>
  <c r="U13" i="2"/>
  <c r="Q13" i="2"/>
  <c r="H13" i="2"/>
  <c r="W23" i="2"/>
  <c r="V33" i="2" l="1"/>
  <c r="K33" i="2"/>
  <c r="D15" i="2"/>
  <c r="H33" i="2"/>
  <c r="I33" i="2"/>
  <c r="S33" i="2"/>
  <c r="U33" i="2"/>
  <c r="J33" i="2"/>
  <c r="G33" i="2"/>
  <c r="C33" i="2"/>
  <c r="D33" i="2"/>
  <c r="R15" i="2"/>
  <c r="J15" i="2"/>
  <c r="F15" i="2"/>
  <c r="L33" i="2"/>
  <c r="E33" i="2"/>
  <c r="F33" i="2"/>
  <c r="P33" i="2"/>
  <c r="O33" i="2"/>
  <c r="W36" i="2"/>
  <c r="W37" i="2" s="1"/>
  <c r="M33" i="2"/>
  <c r="N33" i="2"/>
  <c r="Q33" i="2"/>
  <c r="R33" i="2"/>
  <c r="N15" i="2"/>
  <c r="O15" i="2"/>
  <c r="E15" i="2"/>
  <c r="K15" i="2"/>
  <c r="C15" i="2"/>
  <c r="I15" i="2"/>
  <c r="U15" i="2"/>
  <c r="S15" i="2"/>
  <c r="T15" i="2"/>
  <c r="Q15" i="2"/>
  <c r="M15" i="2"/>
  <c r="P15" i="2"/>
  <c r="L15" i="2"/>
  <c r="H15" i="2"/>
  <c r="T29" i="2"/>
  <c r="V29" i="2"/>
  <c r="V36" i="2" s="1"/>
  <c r="S29" i="2"/>
  <c r="J29" i="2"/>
  <c r="Q29" i="2"/>
  <c r="I29" i="2"/>
  <c r="O29" i="2"/>
  <c r="E29" i="2"/>
  <c r="K29" i="2"/>
  <c r="C29" i="2"/>
  <c r="F29" i="2"/>
  <c r="M29" i="2"/>
  <c r="D29" i="2"/>
  <c r="N29" i="2"/>
  <c r="R29" i="2"/>
  <c r="H29" i="2"/>
  <c r="U29" i="2"/>
  <c r="L29" i="2"/>
  <c r="G29" i="2"/>
  <c r="P29" i="2"/>
  <c r="U36" i="2"/>
  <c r="K23" i="2"/>
  <c r="C23" i="2"/>
  <c r="J23" i="2"/>
  <c r="D23" i="2"/>
  <c r="E23" i="2"/>
  <c r="H23" i="2"/>
  <c r="F23" i="2"/>
  <c r="G23" i="2"/>
  <c r="I23" i="2"/>
  <c r="N36" i="2" l="1"/>
  <c r="T36" i="2"/>
  <c r="P36" i="2"/>
  <c r="L36" i="2"/>
  <c r="D36" i="2"/>
  <c r="M36" i="2"/>
  <c r="Q36" i="2"/>
  <c r="K36" i="2"/>
  <c r="R36" i="2"/>
  <c r="O36" i="2"/>
  <c r="S36" i="2"/>
  <c r="I36" i="2"/>
  <c r="G36" i="2"/>
  <c r="C36" i="2"/>
  <c r="F36" i="2"/>
  <c r="J36" i="2"/>
  <c r="E36" i="2"/>
  <c r="H36" i="2"/>
</calcChain>
</file>

<file path=xl/sharedStrings.xml><?xml version="1.0" encoding="utf-8"?>
<sst xmlns="http://schemas.openxmlformats.org/spreadsheetml/2006/main" count="127" uniqueCount="105">
  <si>
    <t>SERVIÇOS COMPLEMENTARES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</si>
  <si>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</si>
  <si>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</si>
  <si>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</si>
  <si>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</si>
  <si>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</si>
  <si>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</si>
  <si>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</si>
  <si>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</si>
  <si>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</si>
  <si>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VIDROS</t>
  </si>
  <si>
    <t>m²</t>
  </si>
  <si>
    <t>Und</t>
  </si>
  <si>
    <t>Descrição</t>
  </si>
  <si>
    <t>COBERTURA</t>
  </si>
  <si>
    <t>Quant.</t>
  </si>
  <si>
    <t>Item</t>
  </si>
  <si>
    <t>ESQUADRIAS</t>
  </si>
  <si>
    <t>SUPRAESTRUTURA</t>
  </si>
  <si>
    <t>1.10</t>
  </si>
  <si>
    <t>1.11</t>
  </si>
  <si>
    <t>1.12</t>
  </si>
  <si>
    <t>CRONOGRAMA FÍSICO-FINANCEIRO</t>
  </si>
  <si>
    <t>It</t>
  </si>
  <si>
    <t>DESCRIÇÃO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</si>
  <si>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</si>
  <si>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</si>
  <si>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</si>
  <si>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</si>
  <si>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</si>
  <si>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</si>
  <si>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</si>
  <si>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</si>
  <si>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</si>
  <si>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</si>
  <si>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</si>
  <si>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</si>
  <si>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390 dias</t>
  </si>
  <si>
    <t>420 dias</t>
  </si>
  <si>
    <t>450 dias</t>
  </si>
  <si>
    <t>480 dias</t>
  </si>
  <si>
    <t>510 dias</t>
  </si>
  <si>
    <t>540 dias</t>
  </si>
  <si>
    <t>570 dias</t>
  </si>
  <si>
    <t>600 dias</t>
  </si>
  <si>
    <t>TOTAL</t>
  </si>
  <si>
    <t>SERVIÇOS PRELIMINARES/TECNICOS</t>
  </si>
  <si>
    <t>MOVIMENTO DE TERRA</t>
  </si>
  <si>
    <t>INFRA ESTRUTURA / FUNDAÇÕES SIMPLES</t>
  </si>
  <si>
    <t xml:space="preserve">ALVENARIA / VEDAÇÃO </t>
  </si>
  <si>
    <t>INSTALAÇÕES ELETRICAS /SPDA</t>
  </si>
  <si>
    <t>INSTALAÇÕES LÓGICA E TELEFONICA</t>
  </si>
  <si>
    <t>INSTALAÇÕES HIDRAULICAS</t>
  </si>
  <si>
    <t xml:space="preserve">IMPERMEABILIZAÇÃO </t>
  </si>
  <si>
    <t>INSTALAÇÕES DE COMBATE A INCENDIO</t>
  </si>
  <si>
    <t xml:space="preserve">REVESTIMENTOS </t>
  </si>
  <si>
    <t>PINTURAS</t>
  </si>
  <si>
    <t>TOTAL GERAL</t>
  </si>
  <si>
    <t>OBRA : Laboratórios de Humanidades - CCSH</t>
  </si>
  <si>
    <t>Cobertura em estrutura metálica com telha isolante térmica</t>
  </si>
  <si>
    <t>Mesa de reuniões com 10 cadeiras com almofada</t>
  </si>
  <si>
    <t>Testeiras adesiváveis</t>
  </si>
  <si>
    <t>Mesas bistrô com 3 cadeiras</t>
  </si>
  <si>
    <t>Geladeira</t>
  </si>
  <si>
    <t>Limpeza e nivelamento do terreno</t>
  </si>
  <si>
    <t>TV 42"</t>
  </si>
  <si>
    <t>Fogão Elétrico com 2 bocas</t>
  </si>
  <si>
    <t>Forno Microondas</t>
  </si>
  <si>
    <t>Ventilador vento seco turbo</t>
  </si>
  <si>
    <t>Deposito para cozinha</t>
  </si>
  <si>
    <t>Transporte, montagem e desmontagem</t>
  </si>
  <si>
    <t>unidade</t>
  </si>
  <si>
    <t>conjunto</t>
  </si>
  <si>
    <t>Balcão de apoio (1,0 x 1,2 x 0,6m)</t>
  </si>
  <si>
    <t>Mesa redonda com tampão de vidro (1m de diâmetro), pés em alumínio, com 06 cadeiras plásticas pretas</t>
  </si>
  <si>
    <t>Ar condicionado 12.000 btus</t>
  </si>
  <si>
    <t>Pia para a cozinha (1,2 x 0,6 m)</t>
  </si>
  <si>
    <t>Colocação de feno no entorno do estande (espessura 10 cm)</t>
  </si>
  <si>
    <t>Instalação Hidráulica</t>
  </si>
  <si>
    <t>Evento</t>
  </si>
  <si>
    <t>Início</t>
  </si>
  <si>
    <t>05.03.2018</t>
  </si>
  <si>
    <t>Fim</t>
  </si>
  <si>
    <t>09.03.2018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</si>
  <si>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</si>
  <si>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</si>
  <si>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</si>
  <si>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</si>
  <si>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</si>
  <si>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</si>
  <si>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</si>
  <si>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</si>
  <si>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</si>
  <si>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</si>
  <si>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</si>
  <si>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Laudos necessários para aprovação do PPCI, ARTs, RRTs, taxas</t>
  </si>
  <si>
    <t>Instalação Elétrica (ramal de alimentação até o stand + 20 pontos e tomada + 20 luminárias)</t>
  </si>
  <si>
    <t>Escritório Móvel medindo internamente 3m x 6m x 2,7 m, com divisórias internas em painel TS, banheiro e esquadrias, conforme projeto</t>
  </si>
  <si>
    <t>Deck em madeira tratada + piso sintético</t>
  </si>
  <si>
    <t>Local</t>
  </si>
  <si>
    <t>Parque de Exposições   em   Não-me-Toque/RS</t>
  </si>
  <si>
    <t>Valor Global</t>
  </si>
  <si>
    <t>Relação de Materiais</t>
  </si>
  <si>
    <t>Pórtico de entrada frontal e Lateral, medindo 4,0 x 3,7  m</t>
  </si>
  <si>
    <t xml:space="preserve">FEIRA EXPODIRETO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</si>
</sst>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1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4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1" fillId="0" borderId="0" xfId="0" applyFont="1"/>
    <xf numFmtId="4" fontId="7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4" fillId="0" borderId="3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4" fillId="0" borderId="0" xfId="0" applyFont="1" applyFill="1"/>
    <xf numFmtId="0" fontId="4" fillId="0" borderId="3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right" vertical="top" wrapText="1"/>
    </xf>
    <xf numFmtId="0" fontId="6" fillId="6" borderId="3" xfId="0" applyFont="1" applyFill="1" applyBorder="1" applyAlignment="1">
      <alignment vertical="top" wrapText="1"/>
    </xf>
    <xf numFmtId="0" fontId="8" fillId="2" borderId="0" xfId="0" applyFont="1" applyFill="1" applyAlignment="1">
      <alignment vertical="top"/>
    </xf>
    <xf numFmtId="0" fontId="7" fillId="3" borderId="0" xfId="0" applyFont="1" applyFill="1" applyAlignment="1">
      <alignment vertical="top"/>
    </xf>
    <xf numFmtId="0" fontId="12" fillId="0" borderId="0" xfId="1" applyFont="1" applyBorder="1" applyAlignment="1">
      <alignment vertical="center" wrapText="1"/>
    </xf>
    <xf numFmtId="0" fontId="13" fillId="0" borderId="0" xfId="1" applyFont="1" applyBorder="1" applyAlignment="1">
      <alignment horizontal="center" vertical="center" wrapText="1"/>
    </xf>
    <xf numFmtId="9" fontId="13" fillId="0" borderId="3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4" fontId="13" fillId="0" borderId="3" xfId="1" applyNumberFormat="1" applyFont="1" applyBorder="1" applyAlignment="1">
      <alignment horizontal="center" vertical="center" wrapText="1"/>
    </xf>
    <xf numFmtId="4" fontId="13" fillId="6" borderId="3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9" fontId="13" fillId="0" borderId="3" xfId="1" applyNumberFormat="1" applyFont="1" applyFill="1" applyBorder="1" applyAlignment="1">
      <alignment horizontal="center" vertical="center" wrapText="1"/>
    </xf>
    <xf numFmtId="9" fontId="13" fillId="0" borderId="3" xfId="2" applyFont="1" applyBorder="1" applyAlignment="1">
      <alignment horizontal="center" vertical="center" wrapText="1"/>
    </xf>
    <xf numFmtId="9" fontId="13" fillId="5" borderId="3" xfId="2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4" fontId="13" fillId="0" borderId="3" xfId="1" applyNumberFormat="1" applyFont="1" applyBorder="1" applyAlignment="1">
      <alignment horizontal="center" wrapText="1"/>
    </xf>
    <xf numFmtId="4" fontId="3" fillId="0" borderId="0" xfId="1" applyNumberFormat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 wrapText="1"/>
    </xf>
    <xf numFmtId="4" fontId="15" fillId="0" borderId="3" xfId="1" applyNumberFormat="1" applyFont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4" fontId="4" fillId="0" borderId="0" xfId="1" applyNumberFormat="1" applyFont="1" applyBorder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3" fillId="6" borderId="3" xfId="1" applyFont="1" applyFill="1" applyBorder="1" applyAlignment="1">
      <alignment horizontal="center" vertical="center" wrapText="1"/>
    </xf>
    <xf numFmtId="0" fontId="14" fillId="6" borderId="3" xfId="1" applyFont="1" applyFill="1" applyBorder="1" applyAlignment="1">
      <alignment horizontal="center" vertical="center" wrapText="1"/>
    </xf>
    <xf numFmtId="4" fontId="14" fillId="6" borderId="3" xfId="1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49" fontId="17" fillId="0" borderId="4" xfId="1" applyNumberFormat="1" applyFont="1" applyBorder="1" applyAlignment="1">
      <alignment vertical="center" wrapText="1"/>
    </xf>
    <xf numFmtId="0" fontId="17" fillId="0" borderId="4" xfId="1" applyFont="1" applyBorder="1" applyAlignment="1">
      <alignment vertical="center" wrapText="1"/>
    </xf>
    <xf numFmtId="0" fontId="11" fillId="0" borderId="0" xfId="1" applyFont="1" applyBorder="1" applyAlignment="1">
      <alignment vertical="center"/>
    </xf>
    <xf numFmtId="49" fontId="17" fillId="0" borderId="4" xfId="1" applyNumberFormat="1" applyFont="1" applyBorder="1" applyAlignment="1">
      <alignment vertical="center"/>
    </xf>
    <xf numFmtId="0" fontId="10" fillId="4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44" fontId="6" fillId="6" borderId="3" xfId="14" applyFont="1" applyFill="1" applyBorder="1" applyAlignment="1">
      <alignment horizontal="right" vertical="top" wrapText="1"/>
    </xf>
    <xf numFmtId="0" fontId="1" fillId="6" borderId="3" xfId="0" applyFont="1" applyFill="1" applyBorder="1" applyAlignment="1">
      <alignment vertical="top" wrapText="1"/>
    </xf>
    <xf numFmtId="0" fontId="1" fillId="6" borderId="5" xfId="0" applyFont="1" applyFill="1" applyBorder="1" applyAlignment="1">
      <alignment horizontal="center" vertical="top" wrapText="1"/>
    </xf>
    <xf numFmtId="0" fontId="1" fillId="6" borderId="6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0" fontId="13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 wrapText="1"/>
    </xf>
  </cellXfs>
  <cellStyles count="15">
    <cellStyle name="Moeda" xfId="14" builtinId="4"/>
    <cellStyle name="Normal" xfId="0" builtinId="0"/>
    <cellStyle name="Normal 10" xfId="3"/>
    <cellStyle name="Normal 2" xfId="4"/>
    <cellStyle name="Normal 3" xfId="5"/>
    <cellStyle name="Normal 4" xfId="6"/>
    <cellStyle name="Normal 4 2" xfId="1"/>
    <cellStyle name="Normal 4_ORÇAMENTO PADRÃO FEVEREIRO 2013" xfId="7"/>
    <cellStyle name="Normal 5" xfId="8"/>
    <cellStyle name="Normal 6" xfId="9"/>
    <cellStyle name="Normal 7" xfId="10"/>
    <cellStyle name="Normal 8" xfId="11"/>
    <cellStyle name="Normal 9" xfId="12"/>
    <cellStyle name="Porcentagem 2" xfId="13"/>
    <cellStyle name="Porcentagem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82980</xdr:colOff>
      <xdr:row>0</xdr:row>
      <xdr:rowOff>31747</xdr:rowOff>
    </xdr:from>
    <xdr:to>
      <xdr:col>1</xdr:col>
      <xdr:colOff>768495</xdr:colOff>
      <xdr:row>1</xdr:row>
      <xdr:rowOff>560914</xdr:rowOff>
    </xdr:to>
    <xdr:pic>
      <xdr:nvPicPr>
        <xdr:cNvPr id="2" name="Picture 1" descr="assinaturas para word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980" y="31747"/>
          <a:ext cx="966935" cy="940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94670</xdr:colOff>
      <xdr:row>0</xdr:row>
      <xdr:rowOff>86732</xdr:rowOff>
    </xdr:from>
    <xdr:to>
      <xdr:col>15</xdr:col>
      <xdr:colOff>303934</xdr:colOff>
      <xdr:row>1</xdr:row>
      <xdr:rowOff>615899</xdr:rowOff>
    </xdr:to>
    <xdr:pic>
      <xdr:nvPicPr>
        <xdr:cNvPr id="5" name="Picture 1" descr="assinaturas para word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254073" y="86732"/>
          <a:ext cx="966935" cy="940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0"/>
  <sheetViews>
    <sheetView tabSelected="1" zoomScaleSheetLayoutView="100" workbookViewId="0">
      <selection activeCell="A3" sqref="A3"/>
    </sheetView>
  </sheetViews>
  <sheetFormatPr defaultColWidth="9.140625" defaultRowHeight="12.75" x14ac:dyDescent="0.2"/>
  <cols>
    <col min="1" max="1" width="7.5703125" style="1" customWidth="1"/>
    <col min="2" max="2" width="71.5703125" style="1" customWidth="1"/>
    <col min="3" max="3" width="19.140625" style="1" customWidth="1"/>
    <col min="4" max="4" width="16.28515625" style="1" customWidth="1"/>
    <col min="5" max="5" width="9.85546875" style="1" customWidth="1"/>
    <col min="6" max="6" width="10" style="1" customWidth="1"/>
    <col min="7" max="7" width="9.140625" style="1"/>
    <col min="8" max="8" width="25" style="1" customWidth="1"/>
    <col min="9" max="9" width="25.28515625" style="1" customWidth="1"/>
    <col min="10" max="10" width="23.140625" style="1" customWidth="1"/>
    <col min="11" max="16384" width="9.140625" style="1"/>
  </cols>
  <sheetData>
    <row r="1" spans="1:10" ht="19.5" customHeight="1" x14ac:dyDescent="0.2">
      <c r="A1" s="15" t="s">
        <v>79</v>
      </c>
      <c r="C1" s="50" t="s">
        <v>99</v>
      </c>
      <c r="D1" s="48" t="s">
        <v>80</v>
      </c>
    </row>
    <row r="2" spans="1:10" ht="30.75" customHeight="1" x14ac:dyDescent="0.2">
      <c r="A2" s="16" t="s">
        <v>104</v>
      </c>
      <c r="C2" s="58" t="s">
        <v>100</v>
      </c>
      <c r="D2" s="49" t="s">
        <v>81</v>
      </c>
    </row>
    <row r="3" spans="1:10" ht="22.5" customHeight="1" x14ac:dyDescent="0.2">
      <c r="B3" s="46" t="s">
        <v>102</v>
      </c>
      <c r="C3" s="58"/>
      <c r="D3" s="48" t="s">
        <v>82</v>
      </c>
    </row>
    <row r="4" spans="1:10" ht="26.25" customHeight="1" x14ac:dyDescent="0.2">
      <c r="A4" s="46"/>
      <c r="B4" s="46"/>
      <c r="C4" s="46"/>
      <c r="D4" s="47" t="s">
        <v>83</v>
      </c>
    </row>
    <row r="5" spans="1:10" s="2" customFormat="1" ht="12.6" customHeight="1" x14ac:dyDescent="0.2">
      <c r="A5" s="54" t="s">
        <v>16</v>
      </c>
      <c r="B5" s="54" t="s">
        <v>13</v>
      </c>
      <c r="C5" s="55" t="s">
        <v>15</v>
      </c>
      <c r="D5" s="57" t="s">
        <v>12</v>
      </c>
    </row>
    <row r="6" spans="1:10" s="2" customFormat="1" x14ac:dyDescent="0.2">
      <c r="A6" s="54"/>
      <c r="B6" s="54"/>
      <c r="C6" s="56"/>
      <c r="D6" s="57"/>
    </row>
    <row r="7" spans="1:10" s="7" customFormat="1" ht="27.75" customHeight="1" x14ac:dyDescent="0.2">
      <c r="A7" s="5" t="s">
        <v>1</v>
      </c>
      <c r="B7" s="5" t="s">
        <v>97</v>
      </c>
      <c r="C7" s="51">
        <v>2</v>
      </c>
      <c r="D7" s="9" t="s">
        <v>71</v>
      </c>
      <c r="E7" s="6"/>
    </row>
    <row r="8" spans="1:10" s="7" customFormat="1" ht="27.75" customHeight="1" x14ac:dyDescent="0.2">
      <c r="A8" s="5" t="s">
        <v>2</v>
      </c>
      <c r="B8" s="5" t="s">
        <v>96</v>
      </c>
      <c r="C8" s="51">
        <v>1</v>
      </c>
      <c r="D8" s="9" t="s">
        <v>72</v>
      </c>
      <c r="E8" s="10"/>
    </row>
    <row r="9" spans="1:10" s="7" customFormat="1" ht="20.25" customHeight="1" x14ac:dyDescent="0.2">
      <c r="A9" s="5" t="s">
        <v>3</v>
      </c>
      <c r="B9" s="5" t="s">
        <v>78</v>
      </c>
      <c r="C9" s="51">
        <v>1</v>
      </c>
      <c r="D9" s="9" t="s">
        <v>72</v>
      </c>
      <c r="E9" s="10"/>
    </row>
    <row r="10" spans="1:10" s="7" customFormat="1" ht="18" customHeight="1" x14ac:dyDescent="0.2">
      <c r="A10" s="5" t="s">
        <v>4</v>
      </c>
      <c r="B10" s="5" t="s">
        <v>75</v>
      </c>
      <c r="C10" s="51">
        <v>3</v>
      </c>
      <c r="D10" s="9" t="s">
        <v>71</v>
      </c>
      <c r="E10" s="10"/>
    </row>
    <row r="11" spans="1:10" s="8" customFormat="1" ht="18" customHeight="1" x14ac:dyDescent="0.2">
      <c r="A11" s="5" t="s">
        <v>5</v>
      </c>
      <c r="B11" s="5" t="s">
        <v>59</v>
      </c>
      <c r="C11" s="51">
        <v>65</v>
      </c>
      <c r="D11" s="9" t="s">
        <v>11</v>
      </c>
      <c r="E11" s="13"/>
    </row>
    <row r="12" spans="1:10" s="7" customFormat="1" ht="18" customHeight="1" x14ac:dyDescent="0.2">
      <c r="A12" s="5" t="s">
        <v>6</v>
      </c>
      <c r="B12" s="5" t="s">
        <v>103</v>
      </c>
      <c r="C12" s="51">
        <v>1</v>
      </c>
      <c r="D12" s="9" t="s">
        <v>71</v>
      </c>
      <c r="E12" s="6"/>
    </row>
    <row r="13" spans="1:10" s="7" customFormat="1" ht="18" customHeight="1" x14ac:dyDescent="0.2">
      <c r="A13" s="5" t="s">
        <v>7</v>
      </c>
      <c r="B13" s="5" t="s">
        <v>98</v>
      </c>
      <c r="C13" s="51">
        <v>65</v>
      </c>
      <c r="D13" s="9" t="s">
        <v>11</v>
      </c>
      <c r="E13" s="10"/>
    </row>
    <row r="14" spans="1:10" s="7" customFormat="1" ht="18" customHeight="1" x14ac:dyDescent="0.2">
      <c r="A14" s="5" t="s">
        <v>8</v>
      </c>
      <c r="B14" s="5" t="s">
        <v>60</v>
      </c>
      <c r="C14" s="51">
        <v>1</v>
      </c>
      <c r="D14" s="9" t="s">
        <v>71</v>
      </c>
      <c r="E14" s="10"/>
    </row>
    <row r="15" spans="1:10" s="12" customFormat="1" ht="18" customHeight="1" x14ac:dyDescent="0.2">
      <c r="A15" s="5" t="s">
        <v>9</v>
      </c>
      <c r="B15" s="5" t="s">
        <v>61</v>
      </c>
      <c r="C15" s="51">
        <v>1</v>
      </c>
      <c r="D15" s="9" t="s">
        <v>72</v>
      </c>
      <c r="E15" s="11"/>
      <c r="H15" s="8"/>
      <c r="I15" s="8"/>
      <c r="J15" s="8"/>
    </row>
    <row r="16" spans="1:10" s="7" customFormat="1" ht="27" customHeight="1" x14ac:dyDescent="0.2">
      <c r="A16" s="5" t="s">
        <v>19</v>
      </c>
      <c r="B16" s="5" t="s">
        <v>74</v>
      </c>
      <c r="C16" s="51">
        <v>2</v>
      </c>
      <c r="D16" s="9" t="s">
        <v>71</v>
      </c>
      <c r="E16" s="6"/>
    </row>
    <row r="17" spans="1:5" s="7" customFormat="1" ht="18" customHeight="1" x14ac:dyDescent="0.2">
      <c r="A17" s="5" t="s">
        <v>20</v>
      </c>
      <c r="B17" s="5" t="s">
        <v>62</v>
      </c>
      <c r="C17" s="51">
        <v>6</v>
      </c>
      <c r="D17" s="9" t="s">
        <v>71</v>
      </c>
      <c r="E17" s="6"/>
    </row>
    <row r="18" spans="1:5" s="7" customFormat="1" ht="18" customHeight="1" x14ac:dyDescent="0.2">
      <c r="A18" s="5" t="s">
        <v>21</v>
      </c>
      <c r="B18" s="5" t="s">
        <v>73</v>
      </c>
      <c r="C18" s="51">
        <v>5</v>
      </c>
      <c r="D18" s="9" t="s">
        <v>71</v>
      </c>
      <c r="E18" s="6"/>
    </row>
    <row r="19" spans="1:5" s="7" customFormat="1" ht="18" customHeight="1" x14ac:dyDescent="0.2">
      <c r="A19" s="5" t="s">
        <v>84</v>
      </c>
      <c r="B19" s="5" t="s">
        <v>63</v>
      </c>
      <c r="C19" s="51">
        <v>2</v>
      </c>
      <c r="D19" s="9" t="s">
        <v>71</v>
      </c>
      <c r="E19" s="10"/>
    </row>
    <row r="20" spans="1:5" s="7" customFormat="1" ht="18" customHeight="1" x14ac:dyDescent="0.2">
      <c r="A20" s="5" t="s">
        <v>85</v>
      </c>
      <c r="B20" s="5" t="s">
        <v>64</v>
      </c>
      <c r="C20" s="51">
        <v>700</v>
      </c>
      <c r="D20" s="9" t="s">
        <v>11</v>
      </c>
      <c r="E20" s="6"/>
    </row>
    <row r="21" spans="1:5" s="7" customFormat="1" ht="18" customHeight="1" x14ac:dyDescent="0.2">
      <c r="A21" s="5" t="s">
        <v>86</v>
      </c>
      <c r="B21" s="5" t="s">
        <v>65</v>
      </c>
      <c r="C21" s="51">
        <v>1</v>
      </c>
      <c r="D21" s="9" t="s">
        <v>71</v>
      </c>
      <c r="E21" s="6"/>
    </row>
    <row r="22" spans="1:5" s="7" customFormat="1" ht="18" customHeight="1" x14ac:dyDescent="0.2">
      <c r="A22" s="5" t="s">
        <v>87</v>
      </c>
      <c r="B22" s="5" t="s">
        <v>66</v>
      </c>
      <c r="C22" s="51">
        <v>1</v>
      </c>
      <c r="D22" s="9" t="s">
        <v>71</v>
      </c>
      <c r="E22" s="6"/>
    </row>
    <row r="23" spans="1:5" s="7" customFormat="1" ht="18" customHeight="1" x14ac:dyDescent="0.2">
      <c r="A23" s="5" t="s">
        <v>88</v>
      </c>
      <c r="B23" s="5" t="s">
        <v>67</v>
      </c>
      <c r="C23" s="51">
        <v>1</v>
      </c>
      <c r="D23" s="9" t="s">
        <v>71</v>
      </c>
      <c r="E23" s="6"/>
    </row>
    <row r="24" spans="1:5" s="7" customFormat="1" ht="18" customHeight="1" x14ac:dyDescent="0.2">
      <c r="A24" s="5" t="s">
        <v>89</v>
      </c>
      <c r="B24" s="5" t="s">
        <v>76</v>
      </c>
      <c r="C24" s="51">
        <v>1</v>
      </c>
      <c r="D24" s="9" t="s">
        <v>71</v>
      </c>
      <c r="E24" s="6"/>
    </row>
    <row r="25" spans="1:5" s="7" customFormat="1" ht="18" customHeight="1" x14ac:dyDescent="0.2">
      <c r="A25" s="5" t="s">
        <v>90</v>
      </c>
      <c r="B25" s="5" t="s">
        <v>68</v>
      </c>
      <c r="C25" s="51">
        <v>2</v>
      </c>
      <c r="D25" s="9" t="s">
        <v>71</v>
      </c>
      <c r="E25" s="6"/>
    </row>
    <row r="26" spans="1:5" s="7" customFormat="1" ht="18" customHeight="1" x14ac:dyDescent="0.2">
      <c r="A26" s="5" t="s">
        <v>91</v>
      </c>
      <c r="B26" s="5" t="s">
        <v>69</v>
      </c>
      <c r="C26" s="51">
        <v>1</v>
      </c>
      <c r="D26" s="9" t="s">
        <v>71</v>
      </c>
      <c r="E26" s="6"/>
    </row>
    <row r="27" spans="1:5" s="7" customFormat="1" ht="18" customHeight="1" x14ac:dyDescent="0.2">
      <c r="A27" s="5" t="s">
        <v>92</v>
      </c>
      <c r="B27" s="5" t="s">
        <v>77</v>
      </c>
      <c r="C27" s="51">
        <v>600</v>
      </c>
      <c r="D27" s="9" t="s">
        <v>11</v>
      </c>
      <c r="E27" s="6"/>
    </row>
    <row r="28" spans="1:5" s="7" customFormat="1" ht="18" customHeight="1" x14ac:dyDescent="0.2">
      <c r="A28" s="5" t="s">
        <v>93</v>
      </c>
      <c r="B28" s="5" t="s">
        <v>95</v>
      </c>
      <c r="C28" s="51">
        <v>1</v>
      </c>
      <c r="D28" s="9" t="s">
        <v>72</v>
      </c>
      <c r="E28" s="6"/>
    </row>
    <row r="29" spans="1:5" s="7" customFormat="1" ht="18" customHeight="1" x14ac:dyDescent="0.2">
      <c r="A29" s="5" t="s">
        <v>94</v>
      </c>
      <c r="B29" s="5" t="s">
        <v>70</v>
      </c>
      <c r="C29" s="51">
        <v>1</v>
      </c>
      <c r="D29" s="9" t="s">
        <v>72</v>
      </c>
      <c r="E29" s="6"/>
    </row>
    <row r="30" spans="1:5" s="4" customFormat="1" ht="15" customHeight="1" x14ac:dyDescent="0.2">
      <c r="A30" s="14"/>
      <c r="B30" s="52" t="s">
        <v>101</v>
      </c>
      <c r="C30" s="53">
        <v>50000</v>
      </c>
      <c r="D30" s="14"/>
      <c r="E30" s="3"/>
    </row>
  </sheetData>
  <mergeCells count="5">
    <mergeCell ref="A5:A6"/>
    <mergeCell ref="B5:B6"/>
    <mergeCell ref="C5:C6"/>
    <mergeCell ref="D5:D6"/>
    <mergeCell ref="C2:C3"/>
  </mergeCells>
  <printOptions horizontalCentered="1"/>
  <pageMargins left="0.59055118110236227" right="0.39370078740157483" top="0.59055118110236227" bottom="0.59055118110236227" header="0.31496062992125984" footer="0.31496062992125984"/>
  <pageSetup paperSize="9" scale="87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view="pageBreakPreview" zoomScale="88" zoomScaleSheetLayoutView="88" workbookViewId="0">
      <selection activeCell="M42" sqref="M42:M43"/>
    </sheetView>
  </sheetViews>
  <sheetFormatPr defaultRowHeight="12.75" x14ac:dyDescent="0.25"/>
  <cols>
    <col min="1" max="1" width="4.28515625" style="35" customWidth="1"/>
    <col min="2" max="2" width="26.85546875" style="36" customWidth="1"/>
    <col min="3" max="3" width="11.28515625" style="37" customWidth="1"/>
    <col min="4" max="22" width="11.28515625" style="35" customWidth="1"/>
    <col min="23" max="23" width="14.140625" style="29" customWidth="1"/>
    <col min="24" max="24" width="11.7109375" style="33" customWidth="1"/>
    <col min="25" max="25" width="10.140625" style="33" bestFit="1" customWidth="1"/>
    <col min="26" max="256" width="9.140625" style="33"/>
    <col min="257" max="257" width="2.7109375" style="33" customWidth="1"/>
    <col min="258" max="258" width="26.85546875" style="33" customWidth="1"/>
    <col min="259" max="259" width="9" style="33" customWidth="1"/>
    <col min="260" max="260" width="9.28515625" style="33" customWidth="1"/>
    <col min="261" max="261" width="10.85546875" style="33" customWidth="1"/>
    <col min="262" max="262" width="10.5703125" style="33" customWidth="1"/>
    <col min="263" max="263" width="9.7109375" style="33" customWidth="1"/>
    <col min="264" max="264" width="11.85546875" style="33" customWidth="1"/>
    <col min="265" max="265" width="11.140625" style="33" customWidth="1"/>
    <col min="266" max="266" width="11.42578125" style="33" customWidth="1"/>
    <col min="267" max="267" width="11.7109375" style="33" customWidth="1"/>
    <col min="268" max="278" width="9.28515625" style="33" customWidth="1"/>
    <col min="279" max="279" width="14.140625" style="33" customWidth="1"/>
    <col min="280" max="280" width="11.7109375" style="33" customWidth="1"/>
    <col min="281" max="281" width="10.140625" style="33" bestFit="1" customWidth="1"/>
    <col min="282" max="512" width="9.140625" style="33"/>
    <col min="513" max="513" width="2.7109375" style="33" customWidth="1"/>
    <col min="514" max="514" width="26.85546875" style="33" customWidth="1"/>
    <col min="515" max="515" width="9" style="33" customWidth="1"/>
    <col min="516" max="516" width="9.28515625" style="33" customWidth="1"/>
    <col min="517" max="517" width="10.85546875" style="33" customWidth="1"/>
    <col min="518" max="518" width="10.5703125" style="33" customWidth="1"/>
    <col min="519" max="519" width="9.7109375" style="33" customWidth="1"/>
    <col min="520" max="520" width="11.85546875" style="33" customWidth="1"/>
    <col min="521" max="521" width="11.140625" style="33" customWidth="1"/>
    <col min="522" max="522" width="11.42578125" style="33" customWidth="1"/>
    <col min="523" max="523" width="11.7109375" style="33" customWidth="1"/>
    <col min="524" max="534" width="9.28515625" style="33" customWidth="1"/>
    <col min="535" max="535" width="14.140625" style="33" customWidth="1"/>
    <col min="536" max="536" width="11.7109375" style="33" customWidth="1"/>
    <col min="537" max="537" width="10.140625" style="33" bestFit="1" customWidth="1"/>
    <col min="538" max="768" width="9.140625" style="33"/>
    <col min="769" max="769" width="2.7109375" style="33" customWidth="1"/>
    <col min="770" max="770" width="26.85546875" style="33" customWidth="1"/>
    <col min="771" max="771" width="9" style="33" customWidth="1"/>
    <col min="772" max="772" width="9.28515625" style="33" customWidth="1"/>
    <col min="773" max="773" width="10.85546875" style="33" customWidth="1"/>
    <col min="774" max="774" width="10.5703125" style="33" customWidth="1"/>
    <col min="775" max="775" width="9.7109375" style="33" customWidth="1"/>
    <col min="776" max="776" width="11.85546875" style="33" customWidth="1"/>
    <col min="777" max="777" width="11.140625" style="33" customWidth="1"/>
    <col min="778" max="778" width="11.42578125" style="33" customWidth="1"/>
    <col min="779" max="779" width="11.7109375" style="33" customWidth="1"/>
    <col min="780" max="790" width="9.28515625" style="33" customWidth="1"/>
    <col min="791" max="791" width="14.140625" style="33" customWidth="1"/>
    <col min="792" max="792" width="11.7109375" style="33" customWidth="1"/>
    <col min="793" max="793" width="10.140625" style="33" bestFit="1" customWidth="1"/>
    <col min="794" max="1024" width="9.140625" style="33"/>
    <col min="1025" max="1025" width="2.7109375" style="33" customWidth="1"/>
    <col min="1026" max="1026" width="26.85546875" style="33" customWidth="1"/>
    <col min="1027" max="1027" width="9" style="33" customWidth="1"/>
    <col min="1028" max="1028" width="9.28515625" style="33" customWidth="1"/>
    <col min="1029" max="1029" width="10.85546875" style="33" customWidth="1"/>
    <col min="1030" max="1030" width="10.5703125" style="33" customWidth="1"/>
    <col min="1031" max="1031" width="9.7109375" style="33" customWidth="1"/>
    <col min="1032" max="1032" width="11.85546875" style="33" customWidth="1"/>
    <col min="1033" max="1033" width="11.140625" style="33" customWidth="1"/>
    <col min="1034" max="1034" width="11.42578125" style="33" customWidth="1"/>
    <col min="1035" max="1035" width="11.7109375" style="33" customWidth="1"/>
    <col min="1036" max="1046" width="9.28515625" style="33" customWidth="1"/>
    <col min="1047" max="1047" width="14.140625" style="33" customWidth="1"/>
    <col min="1048" max="1048" width="11.7109375" style="33" customWidth="1"/>
    <col min="1049" max="1049" width="10.140625" style="33" bestFit="1" customWidth="1"/>
    <col min="1050" max="1280" width="9.140625" style="33"/>
    <col min="1281" max="1281" width="2.7109375" style="33" customWidth="1"/>
    <col min="1282" max="1282" width="26.85546875" style="33" customWidth="1"/>
    <col min="1283" max="1283" width="9" style="33" customWidth="1"/>
    <col min="1284" max="1284" width="9.28515625" style="33" customWidth="1"/>
    <col min="1285" max="1285" width="10.85546875" style="33" customWidth="1"/>
    <col min="1286" max="1286" width="10.5703125" style="33" customWidth="1"/>
    <col min="1287" max="1287" width="9.7109375" style="33" customWidth="1"/>
    <col min="1288" max="1288" width="11.85546875" style="33" customWidth="1"/>
    <col min="1289" max="1289" width="11.140625" style="33" customWidth="1"/>
    <col min="1290" max="1290" width="11.42578125" style="33" customWidth="1"/>
    <col min="1291" max="1291" width="11.7109375" style="33" customWidth="1"/>
    <col min="1292" max="1302" width="9.28515625" style="33" customWidth="1"/>
    <col min="1303" max="1303" width="14.140625" style="33" customWidth="1"/>
    <col min="1304" max="1304" width="11.7109375" style="33" customWidth="1"/>
    <col min="1305" max="1305" width="10.140625" style="33" bestFit="1" customWidth="1"/>
    <col min="1306" max="1536" width="9.140625" style="33"/>
    <col min="1537" max="1537" width="2.7109375" style="33" customWidth="1"/>
    <col min="1538" max="1538" width="26.85546875" style="33" customWidth="1"/>
    <col min="1539" max="1539" width="9" style="33" customWidth="1"/>
    <col min="1540" max="1540" width="9.28515625" style="33" customWidth="1"/>
    <col min="1541" max="1541" width="10.85546875" style="33" customWidth="1"/>
    <col min="1542" max="1542" width="10.5703125" style="33" customWidth="1"/>
    <col min="1543" max="1543" width="9.7109375" style="33" customWidth="1"/>
    <col min="1544" max="1544" width="11.85546875" style="33" customWidth="1"/>
    <col min="1545" max="1545" width="11.140625" style="33" customWidth="1"/>
    <col min="1546" max="1546" width="11.42578125" style="33" customWidth="1"/>
    <col min="1547" max="1547" width="11.7109375" style="33" customWidth="1"/>
    <col min="1548" max="1558" width="9.28515625" style="33" customWidth="1"/>
    <col min="1559" max="1559" width="14.140625" style="33" customWidth="1"/>
    <col min="1560" max="1560" width="11.7109375" style="33" customWidth="1"/>
    <col min="1561" max="1561" width="10.140625" style="33" bestFit="1" customWidth="1"/>
    <col min="1562" max="1792" width="9.140625" style="33"/>
    <col min="1793" max="1793" width="2.7109375" style="33" customWidth="1"/>
    <col min="1794" max="1794" width="26.85546875" style="33" customWidth="1"/>
    <col min="1795" max="1795" width="9" style="33" customWidth="1"/>
    <col min="1796" max="1796" width="9.28515625" style="33" customWidth="1"/>
    <col min="1797" max="1797" width="10.85546875" style="33" customWidth="1"/>
    <col min="1798" max="1798" width="10.5703125" style="33" customWidth="1"/>
    <col min="1799" max="1799" width="9.7109375" style="33" customWidth="1"/>
    <col min="1800" max="1800" width="11.85546875" style="33" customWidth="1"/>
    <col min="1801" max="1801" width="11.140625" style="33" customWidth="1"/>
    <col min="1802" max="1802" width="11.42578125" style="33" customWidth="1"/>
    <col min="1803" max="1803" width="11.7109375" style="33" customWidth="1"/>
    <col min="1804" max="1814" width="9.28515625" style="33" customWidth="1"/>
    <col min="1815" max="1815" width="14.140625" style="33" customWidth="1"/>
    <col min="1816" max="1816" width="11.7109375" style="33" customWidth="1"/>
    <col min="1817" max="1817" width="10.140625" style="33" bestFit="1" customWidth="1"/>
    <col min="1818" max="2048" width="9.140625" style="33"/>
    <col min="2049" max="2049" width="2.7109375" style="33" customWidth="1"/>
    <col min="2050" max="2050" width="26.85546875" style="33" customWidth="1"/>
    <col min="2051" max="2051" width="9" style="33" customWidth="1"/>
    <col min="2052" max="2052" width="9.28515625" style="33" customWidth="1"/>
    <col min="2053" max="2053" width="10.85546875" style="33" customWidth="1"/>
    <col min="2054" max="2054" width="10.5703125" style="33" customWidth="1"/>
    <col min="2055" max="2055" width="9.7109375" style="33" customWidth="1"/>
    <col min="2056" max="2056" width="11.85546875" style="33" customWidth="1"/>
    <col min="2057" max="2057" width="11.140625" style="33" customWidth="1"/>
    <col min="2058" max="2058" width="11.42578125" style="33" customWidth="1"/>
    <col min="2059" max="2059" width="11.7109375" style="33" customWidth="1"/>
    <col min="2060" max="2070" width="9.28515625" style="33" customWidth="1"/>
    <col min="2071" max="2071" width="14.140625" style="33" customWidth="1"/>
    <col min="2072" max="2072" width="11.7109375" style="33" customWidth="1"/>
    <col min="2073" max="2073" width="10.140625" style="33" bestFit="1" customWidth="1"/>
    <col min="2074" max="2304" width="9.140625" style="33"/>
    <col min="2305" max="2305" width="2.7109375" style="33" customWidth="1"/>
    <col min="2306" max="2306" width="26.85546875" style="33" customWidth="1"/>
    <col min="2307" max="2307" width="9" style="33" customWidth="1"/>
    <col min="2308" max="2308" width="9.28515625" style="33" customWidth="1"/>
    <col min="2309" max="2309" width="10.85546875" style="33" customWidth="1"/>
    <col min="2310" max="2310" width="10.5703125" style="33" customWidth="1"/>
    <col min="2311" max="2311" width="9.7109375" style="33" customWidth="1"/>
    <col min="2312" max="2312" width="11.85546875" style="33" customWidth="1"/>
    <col min="2313" max="2313" width="11.140625" style="33" customWidth="1"/>
    <col min="2314" max="2314" width="11.42578125" style="33" customWidth="1"/>
    <col min="2315" max="2315" width="11.7109375" style="33" customWidth="1"/>
    <col min="2316" max="2326" width="9.28515625" style="33" customWidth="1"/>
    <col min="2327" max="2327" width="14.140625" style="33" customWidth="1"/>
    <col min="2328" max="2328" width="11.7109375" style="33" customWidth="1"/>
    <col min="2329" max="2329" width="10.140625" style="33" bestFit="1" customWidth="1"/>
    <col min="2330" max="2560" width="9.140625" style="33"/>
    <col min="2561" max="2561" width="2.7109375" style="33" customWidth="1"/>
    <col min="2562" max="2562" width="26.85546875" style="33" customWidth="1"/>
    <col min="2563" max="2563" width="9" style="33" customWidth="1"/>
    <col min="2564" max="2564" width="9.28515625" style="33" customWidth="1"/>
    <col min="2565" max="2565" width="10.85546875" style="33" customWidth="1"/>
    <col min="2566" max="2566" width="10.5703125" style="33" customWidth="1"/>
    <col min="2567" max="2567" width="9.7109375" style="33" customWidth="1"/>
    <col min="2568" max="2568" width="11.85546875" style="33" customWidth="1"/>
    <col min="2569" max="2569" width="11.140625" style="33" customWidth="1"/>
    <col min="2570" max="2570" width="11.42578125" style="33" customWidth="1"/>
    <col min="2571" max="2571" width="11.7109375" style="33" customWidth="1"/>
    <col min="2572" max="2582" width="9.28515625" style="33" customWidth="1"/>
    <col min="2583" max="2583" width="14.140625" style="33" customWidth="1"/>
    <col min="2584" max="2584" width="11.7109375" style="33" customWidth="1"/>
    <col min="2585" max="2585" width="10.140625" style="33" bestFit="1" customWidth="1"/>
    <col min="2586" max="2816" width="9.140625" style="33"/>
    <col min="2817" max="2817" width="2.7109375" style="33" customWidth="1"/>
    <col min="2818" max="2818" width="26.85546875" style="33" customWidth="1"/>
    <col min="2819" max="2819" width="9" style="33" customWidth="1"/>
    <col min="2820" max="2820" width="9.28515625" style="33" customWidth="1"/>
    <col min="2821" max="2821" width="10.85546875" style="33" customWidth="1"/>
    <col min="2822" max="2822" width="10.5703125" style="33" customWidth="1"/>
    <col min="2823" max="2823" width="9.7109375" style="33" customWidth="1"/>
    <col min="2824" max="2824" width="11.85546875" style="33" customWidth="1"/>
    <col min="2825" max="2825" width="11.140625" style="33" customWidth="1"/>
    <col min="2826" max="2826" width="11.42578125" style="33" customWidth="1"/>
    <col min="2827" max="2827" width="11.7109375" style="33" customWidth="1"/>
    <col min="2828" max="2838" width="9.28515625" style="33" customWidth="1"/>
    <col min="2839" max="2839" width="14.140625" style="33" customWidth="1"/>
    <col min="2840" max="2840" width="11.7109375" style="33" customWidth="1"/>
    <col min="2841" max="2841" width="10.140625" style="33" bestFit="1" customWidth="1"/>
    <col min="2842" max="3072" width="9.140625" style="33"/>
    <col min="3073" max="3073" width="2.7109375" style="33" customWidth="1"/>
    <col min="3074" max="3074" width="26.85546875" style="33" customWidth="1"/>
    <col min="3075" max="3075" width="9" style="33" customWidth="1"/>
    <col min="3076" max="3076" width="9.28515625" style="33" customWidth="1"/>
    <col min="3077" max="3077" width="10.85546875" style="33" customWidth="1"/>
    <col min="3078" max="3078" width="10.5703125" style="33" customWidth="1"/>
    <col min="3079" max="3079" width="9.7109375" style="33" customWidth="1"/>
    <col min="3080" max="3080" width="11.85546875" style="33" customWidth="1"/>
    <col min="3081" max="3081" width="11.140625" style="33" customWidth="1"/>
    <col min="3082" max="3082" width="11.42578125" style="33" customWidth="1"/>
    <col min="3083" max="3083" width="11.7109375" style="33" customWidth="1"/>
    <col min="3084" max="3094" width="9.28515625" style="33" customWidth="1"/>
    <col min="3095" max="3095" width="14.140625" style="33" customWidth="1"/>
    <col min="3096" max="3096" width="11.7109375" style="33" customWidth="1"/>
    <col min="3097" max="3097" width="10.140625" style="33" bestFit="1" customWidth="1"/>
    <col min="3098" max="3328" width="9.140625" style="33"/>
    <col min="3329" max="3329" width="2.7109375" style="33" customWidth="1"/>
    <col min="3330" max="3330" width="26.85546875" style="33" customWidth="1"/>
    <col min="3331" max="3331" width="9" style="33" customWidth="1"/>
    <col min="3332" max="3332" width="9.28515625" style="33" customWidth="1"/>
    <col min="3333" max="3333" width="10.85546875" style="33" customWidth="1"/>
    <col min="3334" max="3334" width="10.5703125" style="33" customWidth="1"/>
    <col min="3335" max="3335" width="9.7109375" style="33" customWidth="1"/>
    <col min="3336" max="3336" width="11.85546875" style="33" customWidth="1"/>
    <col min="3337" max="3337" width="11.140625" style="33" customWidth="1"/>
    <col min="3338" max="3338" width="11.42578125" style="33" customWidth="1"/>
    <col min="3339" max="3339" width="11.7109375" style="33" customWidth="1"/>
    <col min="3340" max="3350" width="9.28515625" style="33" customWidth="1"/>
    <col min="3351" max="3351" width="14.140625" style="33" customWidth="1"/>
    <col min="3352" max="3352" width="11.7109375" style="33" customWidth="1"/>
    <col min="3353" max="3353" width="10.140625" style="33" bestFit="1" customWidth="1"/>
    <col min="3354" max="3584" width="9.140625" style="33"/>
    <col min="3585" max="3585" width="2.7109375" style="33" customWidth="1"/>
    <col min="3586" max="3586" width="26.85546875" style="33" customWidth="1"/>
    <col min="3587" max="3587" width="9" style="33" customWidth="1"/>
    <col min="3588" max="3588" width="9.28515625" style="33" customWidth="1"/>
    <col min="3589" max="3589" width="10.85546875" style="33" customWidth="1"/>
    <col min="3590" max="3590" width="10.5703125" style="33" customWidth="1"/>
    <col min="3591" max="3591" width="9.7109375" style="33" customWidth="1"/>
    <col min="3592" max="3592" width="11.85546875" style="33" customWidth="1"/>
    <col min="3593" max="3593" width="11.140625" style="33" customWidth="1"/>
    <col min="3594" max="3594" width="11.42578125" style="33" customWidth="1"/>
    <col min="3595" max="3595" width="11.7109375" style="33" customWidth="1"/>
    <col min="3596" max="3606" width="9.28515625" style="33" customWidth="1"/>
    <col min="3607" max="3607" width="14.140625" style="33" customWidth="1"/>
    <col min="3608" max="3608" width="11.7109375" style="33" customWidth="1"/>
    <col min="3609" max="3609" width="10.140625" style="33" bestFit="1" customWidth="1"/>
    <col min="3610" max="3840" width="9.140625" style="33"/>
    <col min="3841" max="3841" width="2.7109375" style="33" customWidth="1"/>
    <col min="3842" max="3842" width="26.85546875" style="33" customWidth="1"/>
    <col min="3843" max="3843" width="9" style="33" customWidth="1"/>
    <col min="3844" max="3844" width="9.28515625" style="33" customWidth="1"/>
    <col min="3845" max="3845" width="10.85546875" style="33" customWidth="1"/>
    <col min="3846" max="3846" width="10.5703125" style="33" customWidth="1"/>
    <col min="3847" max="3847" width="9.7109375" style="33" customWidth="1"/>
    <col min="3848" max="3848" width="11.85546875" style="33" customWidth="1"/>
    <col min="3849" max="3849" width="11.140625" style="33" customWidth="1"/>
    <col min="3850" max="3850" width="11.42578125" style="33" customWidth="1"/>
    <col min="3851" max="3851" width="11.7109375" style="33" customWidth="1"/>
    <col min="3852" max="3862" width="9.28515625" style="33" customWidth="1"/>
    <col min="3863" max="3863" width="14.140625" style="33" customWidth="1"/>
    <col min="3864" max="3864" width="11.7109375" style="33" customWidth="1"/>
    <col min="3865" max="3865" width="10.140625" style="33" bestFit="1" customWidth="1"/>
    <col min="3866" max="4096" width="9.140625" style="33"/>
    <col min="4097" max="4097" width="2.7109375" style="33" customWidth="1"/>
    <col min="4098" max="4098" width="26.85546875" style="33" customWidth="1"/>
    <col min="4099" max="4099" width="9" style="33" customWidth="1"/>
    <col min="4100" max="4100" width="9.28515625" style="33" customWidth="1"/>
    <col min="4101" max="4101" width="10.85546875" style="33" customWidth="1"/>
    <col min="4102" max="4102" width="10.5703125" style="33" customWidth="1"/>
    <col min="4103" max="4103" width="9.7109375" style="33" customWidth="1"/>
    <col min="4104" max="4104" width="11.85546875" style="33" customWidth="1"/>
    <col min="4105" max="4105" width="11.140625" style="33" customWidth="1"/>
    <col min="4106" max="4106" width="11.42578125" style="33" customWidth="1"/>
    <col min="4107" max="4107" width="11.7109375" style="33" customWidth="1"/>
    <col min="4108" max="4118" width="9.28515625" style="33" customWidth="1"/>
    <col min="4119" max="4119" width="14.140625" style="33" customWidth="1"/>
    <col min="4120" max="4120" width="11.7109375" style="33" customWidth="1"/>
    <col min="4121" max="4121" width="10.140625" style="33" bestFit="1" customWidth="1"/>
    <col min="4122" max="4352" width="9.140625" style="33"/>
    <col min="4353" max="4353" width="2.7109375" style="33" customWidth="1"/>
    <col min="4354" max="4354" width="26.85546875" style="33" customWidth="1"/>
    <col min="4355" max="4355" width="9" style="33" customWidth="1"/>
    <col min="4356" max="4356" width="9.28515625" style="33" customWidth="1"/>
    <col min="4357" max="4357" width="10.85546875" style="33" customWidth="1"/>
    <col min="4358" max="4358" width="10.5703125" style="33" customWidth="1"/>
    <col min="4359" max="4359" width="9.7109375" style="33" customWidth="1"/>
    <col min="4360" max="4360" width="11.85546875" style="33" customWidth="1"/>
    <col min="4361" max="4361" width="11.140625" style="33" customWidth="1"/>
    <col min="4362" max="4362" width="11.42578125" style="33" customWidth="1"/>
    <col min="4363" max="4363" width="11.7109375" style="33" customWidth="1"/>
    <col min="4364" max="4374" width="9.28515625" style="33" customWidth="1"/>
    <col min="4375" max="4375" width="14.140625" style="33" customWidth="1"/>
    <col min="4376" max="4376" width="11.7109375" style="33" customWidth="1"/>
    <col min="4377" max="4377" width="10.140625" style="33" bestFit="1" customWidth="1"/>
    <col min="4378" max="4608" width="9.140625" style="33"/>
    <col min="4609" max="4609" width="2.7109375" style="33" customWidth="1"/>
    <col min="4610" max="4610" width="26.85546875" style="33" customWidth="1"/>
    <col min="4611" max="4611" width="9" style="33" customWidth="1"/>
    <col min="4612" max="4612" width="9.28515625" style="33" customWidth="1"/>
    <col min="4613" max="4613" width="10.85546875" style="33" customWidth="1"/>
    <col min="4614" max="4614" width="10.5703125" style="33" customWidth="1"/>
    <col min="4615" max="4615" width="9.7109375" style="33" customWidth="1"/>
    <col min="4616" max="4616" width="11.85546875" style="33" customWidth="1"/>
    <col min="4617" max="4617" width="11.140625" style="33" customWidth="1"/>
    <col min="4618" max="4618" width="11.42578125" style="33" customWidth="1"/>
    <col min="4619" max="4619" width="11.7109375" style="33" customWidth="1"/>
    <col min="4620" max="4630" width="9.28515625" style="33" customWidth="1"/>
    <col min="4631" max="4631" width="14.140625" style="33" customWidth="1"/>
    <col min="4632" max="4632" width="11.7109375" style="33" customWidth="1"/>
    <col min="4633" max="4633" width="10.140625" style="33" bestFit="1" customWidth="1"/>
    <col min="4634" max="4864" width="9.140625" style="33"/>
    <col min="4865" max="4865" width="2.7109375" style="33" customWidth="1"/>
    <col min="4866" max="4866" width="26.85546875" style="33" customWidth="1"/>
    <col min="4867" max="4867" width="9" style="33" customWidth="1"/>
    <col min="4868" max="4868" width="9.28515625" style="33" customWidth="1"/>
    <col min="4869" max="4869" width="10.85546875" style="33" customWidth="1"/>
    <col min="4870" max="4870" width="10.5703125" style="33" customWidth="1"/>
    <col min="4871" max="4871" width="9.7109375" style="33" customWidth="1"/>
    <col min="4872" max="4872" width="11.85546875" style="33" customWidth="1"/>
    <col min="4873" max="4873" width="11.140625" style="33" customWidth="1"/>
    <col min="4874" max="4874" width="11.42578125" style="33" customWidth="1"/>
    <col min="4875" max="4875" width="11.7109375" style="33" customWidth="1"/>
    <col min="4876" max="4886" width="9.28515625" style="33" customWidth="1"/>
    <col min="4887" max="4887" width="14.140625" style="33" customWidth="1"/>
    <col min="4888" max="4888" width="11.7109375" style="33" customWidth="1"/>
    <col min="4889" max="4889" width="10.140625" style="33" bestFit="1" customWidth="1"/>
    <col min="4890" max="5120" width="9.140625" style="33"/>
    <col min="5121" max="5121" width="2.7109375" style="33" customWidth="1"/>
    <col min="5122" max="5122" width="26.85546875" style="33" customWidth="1"/>
    <col min="5123" max="5123" width="9" style="33" customWidth="1"/>
    <col min="5124" max="5124" width="9.28515625" style="33" customWidth="1"/>
    <col min="5125" max="5125" width="10.85546875" style="33" customWidth="1"/>
    <col min="5126" max="5126" width="10.5703125" style="33" customWidth="1"/>
    <col min="5127" max="5127" width="9.7109375" style="33" customWidth="1"/>
    <col min="5128" max="5128" width="11.85546875" style="33" customWidth="1"/>
    <col min="5129" max="5129" width="11.140625" style="33" customWidth="1"/>
    <col min="5130" max="5130" width="11.42578125" style="33" customWidth="1"/>
    <col min="5131" max="5131" width="11.7109375" style="33" customWidth="1"/>
    <col min="5132" max="5142" width="9.28515625" style="33" customWidth="1"/>
    <col min="5143" max="5143" width="14.140625" style="33" customWidth="1"/>
    <col min="5144" max="5144" width="11.7109375" style="33" customWidth="1"/>
    <col min="5145" max="5145" width="10.140625" style="33" bestFit="1" customWidth="1"/>
    <col min="5146" max="5376" width="9.140625" style="33"/>
    <col min="5377" max="5377" width="2.7109375" style="33" customWidth="1"/>
    <col min="5378" max="5378" width="26.85546875" style="33" customWidth="1"/>
    <col min="5379" max="5379" width="9" style="33" customWidth="1"/>
    <col min="5380" max="5380" width="9.28515625" style="33" customWidth="1"/>
    <col min="5381" max="5381" width="10.85546875" style="33" customWidth="1"/>
    <col min="5382" max="5382" width="10.5703125" style="33" customWidth="1"/>
    <col min="5383" max="5383" width="9.7109375" style="33" customWidth="1"/>
    <col min="5384" max="5384" width="11.85546875" style="33" customWidth="1"/>
    <col min="5385" max="5385" width="11.140625" style="33" customWidth="1"/>
    <col min="5386" max="5386" width="11.42578125" style="33" customWidth="1"/>
    <col min="5387" max="5387" width="11.7109375" style="33" customWidth="1"/>
    <col min="5388" max="5398" width="9.28515625" style="33" customWidth="1"/>
    <col min="5399" max="5399" width="14.140625" style="33" customWidth="1"/>
    <col min="5400" max="5400" width="11.7109375" style="33" customWidth="1"/>
    <col min="5401" max="5401" width="10.140625" style="33" bestFit="1" customWidth="1"/>
    <col min="5402" max="5632" width="9.140625" style="33"/>
    <col min="5633" max="5633" width="2.7109375" style="33" customWidth="1"/>
    <col min="5634" max="5634" width="26.85546875" style="33" customWidth="1"/>
    <col min="5635" max="5635" width="9" style="33" customWidth="1"/>
    <col min="5636" max="5636" width="9.28515625" style="33" customWidth="1"/>
    <col min="5637" max="5637" width="10.85546875" style="33" customWidth="1"/>
    <col min="5638" max="5638" width="10.5703125" style="33" customWidth="1"/>
    <col min="5639" max="5639" width="9.7109375" style="33" customWidth="1"/>
    <col min="5640" max="5640" width="11.85546875" style="33" customWidth="1"/>
    <col min="5641" max="5641" width="11.140625" style="33" customWidth="1"/>
    <col min="5642" max="5642" width="11.42578125" style="33" customWidth="1"/>
    <col min="5643" max="5643" width="11.7109375" style="33" customWidth="1"/>
    <col min="5644" max="5654" width="9.28515625" style="33" customWidth="1"/>
    <col min="5655" max="5655" width="14.140625" style="33" customWidth="1"/>
    <col min="5656" max="5656" width="11.7109375" style="33" customWidth="1"/>
    <col min="5657" max="5657" width="10.140625" style="33" bestFit="1" customWidth="1"/>
    <col min="5658" max="5888" width="9.140625" style="33"/>
    <col min="5889" max="5889" width="2.7109375" style="33" customWidth="1"/>
    <col min="5890" max="5890" width="26.85546875" style="33" customWidth="1"/>
    <col min="5891" max="5891" width="9" style="33" customWidth="1"/>
    <col min="5892" max="5892" width="9.28515625" style="33" customWidth="1"/>
    <col min="5893" max="5893" width="10.85546875" style="33" customWidth="1"/>
    <col min="5894" max="5894" width="10.5703125" style="33" customWidth="1"/>
    <col min="5895" max="5895" width="9.7109375" style="33" customWidth="1"/>
    <col min="5896" max="5896" width="11.85546875" style="33" customWidth="1"/>
    <col min="5897" max="5897" width="11.140625" style="33" customWidth="1"/>
    <col min="5898" max="5898" width="11.42578125" style="33" customWidth="1"/>
    <col min="5899" max="5899" width="11.7109375" style="33" customWidth="1"/>
    <col min="5900" max="5910" width="9.28515625" style="33" customWidth="1"/>
    <col min="5911" max="5911" width="14.140625" style="33" customWidth="1"/>
    <col min="5912" max="5912" width="11.7109375" style="33" customWidth="1"/>
    <col min="5913" max="5913" width="10.140625" style="33" bestFit="1" customWidth="1"/>
    <col min="5914" max="6144" width="9.140625" style="33"/>
    <col min="6145" max="6145" width="2.7109375" style="33" customWidth="1"/>
    <col min="6146" max="6146" width="26.85546875" style="33" customWidth="1"/>
    <col min="6147" max="6147" width="9" style="33" customWidth="1"/>
    <col min="6148" max="6148" width="9.28515625" style="33" customWidth="1"/>
    <col min="6149" max="6149" width="10.85546875" style="33" customWidth="1"/>
    <col min="6150" max="6150" width="10.5703125" style="33" customWidth="1"/>
    <col min="6151" max="6151" width="9.7109375" style="33" customWidth="1"/>
    <col min="6152" max="6152" width="11.85546875" style="33" customWidth="1"/>
    <col min="6153" max="6153" width="11.140625" style="33" customWidth="1"/>
    <col min="6154" max="6154" width="11.42578125" style="33" customWidth="1"/>
    <col min="6155" max="6155" width="11.7109375" style="33" customWidth="1"/>
    <col min="6156" max="6166" width="9.28515625" style="33" customWidth="1"/>
    <col min="6167" max="6167" width="14.140625" style="33" customWidth="1"/>
    <col min="6168" max="6168" width="11.7109375" style="33" customWidth="1"/>
    <col min="6169" max="6169" width="10.140625" style="33" bestFit="1" customWidth="1"/>
    <col min="6170" max="6400" width="9.140625" style="33"/>
    <col min="6401" max="6401" width="2.7109375" style="33" customWidth="1"/>
    <col min="6402" max="6402" width="26.85546875" style="33" customWidth="1"/>
    <col min="6403" max="6403" width="9" style="33" customWidth="1"/>
    <col min="6404" max="6404" width="9.28515625" style="33" customWidth="1"/>
    <col min="6405" max="6405" width="10.85546875" style="33" customWidth="1"/>
    <col min="6406" max="6406" width="10.5703125" style="33" customWidth="1"/>
    <col min="6407" max="6407" width="9.7109375" style="33" customWidth="1"/>
    <col min="6408" max="6408" width="11.85546875" style="33" customWidth="1"/>
    <col min="6409" max="6409" width="11.140625" style="33" customWidth="1"/>
    <col min="6410" max="6410" width="11.42578125" style="33" customWidth="1"/>
    <col min="6411" max="6411" width="11.7109375" style="33" customWidth="1"/>
    <col min="6412" max="6422" width="9.28515625" style="33" customWidth="1"/>
    <col min="6423" max="6423" width="14.140625" style="33" customWidth="1"/>
    <col min="6424" max="6424" width="11.7109375" style="33" customWidth="1"/>
    <col min="6425" max="6425" width="10.140625" style="33" bestFit="1" customWidth="1"/>
    <col min="6426" max="6656" width="9.140625" style="33"/>
    <col min="6657" max="6657" width="2.7109375" style="33" customWidth="1"/>
    <col min="6658" max="6658" width="26.85546875" style="33" customWidth="1"/>
    <col min="6659" max="6659" width="9" style="33" customWidth="1"/>
    <col min="6660" max="6660" width="9.28515625" style="33" customWidth="1"/>
    <col min="6661" max="6661" width="10.85546875" style="33" customWidth="1"/>
    <col min="6662" max="6662" width="10.5703125" style="33" customWidth="1"/>
    <col min="6663" max="6663" width="9.7109375" style="33" customWidth="1"/>
    <col min="6664" max="6664" width="11.85546875" style="33" customWidth="1"/>
    <col min="6665" max="6665" width="11.140625" style="33" customWidth="1"/>
    <col min="6666" max="6666" width="11.42578125" style="33" customWidth="1"/>
    <col min="6667" max="6667" width="11.7109375" style="33" customWidth="1"/>
    <col min="6668" max="6678" width="9.28515625" style="33" customWidth="1"/>
    <col min="6679" max="6679" width="14.140625" style="33" customWidth="1"/>
    <col min="6680" max="6680" width="11.7109375" style="33" customWidth="1"/>
    <col min="6681" max="6681" width="10.140625" style="33" bestFit="1" customWidth="1"/>
    <col min="6682" max="6912" width="9.140625" style="33"/>
    <col min="6913" max="6913" width="2.7109375" style="33" customWidth="1"/>
    <col min="6914" max="6914" width="26.85546875" style="33" customWidth="1"/>
    <col min="6915" max="6915" width="9" style="33" customWidth="1"/>
    <col min="6916" max="6916" width="9.28515625" style="33" customWidth="1"/>
    <col min="6917" max="6917" width="10.85546875" style="33" customWidth="1"/>
    <col min="6918" max="6918" width="10.5703125" style="33" customWidth="1"/>
    <col min="6919" max="6919" width="9.7109375" style="33" customWidth="1"/>
    <col min="6920" max="6920" width="11.85546875" style="33" customWidth="1"/>
    <col min="6921" max="6921" width="11.140625" style="33" customWidth="1"/>
    <col min="6922" max="6922" width="11.42578125" style="33" customWidth="1"/>
    <col min="6923" max="6923" width="11.7109375" style="33" customWidth="1"/>
    <col min="6924" max="6934" width="9.28515625" style="33" customWidth="1"/>
    <col min="6935" max="6935" width="14.140625" style="33" customWidth="1"/>
    <col min="6936" max="6936" width="11.7109375" style="33" customWidth="1"/>
    <col min="6937" max="6937" width="10.140625" style="33" bestFit="1" customWidth="1"/>
    <col min="6938" max="7168" width="9.140625" style="33"/>
    <col min="7169" max="7169" width="2.7109375" style="33" customWidth="1"/>
    <col min="7170" max="7170" width="26.85546875" style="33" customWidth="1"/>
    <col min="7171" max="7171" width="9" style="33" customWidth="1"/>
    <col min="7172" max="7172" width="9.28515625" style="33" customWidth="1"/>
    <col min="7173" max="7173" width="10.85546875" style="33" customWidth="1"/>
    <col min="7174" max="7174" width="10.5703125" style="33" customWidth="1"/>
    <col min="7175" max="7175" width="9.7109375" style="33" customWidth="1"/>
    <col min="7176" max="7176" width="11.85546875" style="33" customWidth="1"/>
    <col min="7177" max="7177" width="11.140625" style="33" customWidth="1"/>
    <col min="7178" max="7178" width="11.42578125" style="33" customWidth="1"/>
    <col min="7179" max="7179" width="11.7109375" style="33" customWidth="1"/>
    <col min="7180" max="7190" width="9.28515625" style="33" customWidth="1"/>
    <col min="7191" max="7191" width="14.140625" style="33" customWidth="1"/>
    <col min="7192" max="7192" width="11.7109375" style="33" customWidth="1"/>
    <col min="7193" max="7193" width="10.140625" style="33" bestFit="1" customWidth="1"/>
    <col min="7194" max="7424" width="9.140625" style="33"/>
    <col min="7425" max="7425" width="2.7109375" style="33" customWidth="1"/>
    <col min="7426" max="7426" width="26.85546875" style="33" customWidth="1"/>
    <col min="7427" max="7427" width="9" style="33" customWidth="1"/>
    <col min="7428" max="7428" width="9.28515625" style="33" customWidth="1"/>
    <col min="7429" max="7429" width="10.85546875" style="33" customWidth="1"/>
    <col min="7430" max="7430" width="10.5703125" style="33" customWidth="1"/>
    <col min="7431" max="7431" width="9.7109375" style="33" customWidth="1"/>
    <col min="7432" max="7432" width="11.85546875" style="33" customWidth="1"/>
    <col min="7433" max="7433" width="11.140625" style="33" customWidth="1"/>
    <col min="7434" max="7434" width="11.42578125" style="33" customWidth="1"/>
    <col min="7435" max="7435" width="11.7109375" style="33" customWidth="1"/>
    <col min="7436" max="7446" width="9.28515625" style="33" customWidth="1"/>
    <col min="7447" max="7447" width="14.140625" style="33" customWidth="1"/>
    <col min="7448" max="7448" width="11.7109375" style="33" customWidth="1"/>
    <col min="7449" max="7449" width="10.140625" style="33" bestFit="1" customWidth="1"/>
    <col min="7450" max="7680" width="9.140625" style="33"/>
    <col min="7681" max="7681" width="2.7109375" style="33" customWidth="1"/>
    <col min="7682" max="7682" width="26.85546875" style="33" customWidth="1"/>
    <col min="7683" max="7683" width="9" style="33" customWidth="1"/>
    <col min="7684" max="7684" width="9.28515625" style="33" customWidth="1"/>
    <col min="7685" max="7685" width="10.85546875" style="33" customWidth="1"/>
    <col min="7686" max="7686" width="10.5703125" style="33" customWidth="1"/>
    <col min="7687" max="7687" width="9.7109375" style="33" customWidth="1"/>
    <col min="7688" max="7688" width="11.85546875" style="33" customWidth="1"/>
    <col min="7689" max="7689" width="11.140625" style="33" customWidth="1"/>
    <col min="7690" max="7690" width="11.42578125" style="33" customWidth="1"/>
    <col min="7691" max="7691" width="11.7109375" style="33" customWidth="1"/>
    <col min="7692" max="7702" width="9.28515625" style="33" customWidth="1"/>
    <col min="7703" max="7703" width="14.140625" style="33" customWidth="1"/>
    <col min="7704" max="7704" width="11.7109375" style="33" customWidth="1"/>
    <col min="7705" max="7705" width="10.140625" style="33" bestFit="1" customWidth="1"/>
    <col min="7706" max="7936" width="9.140625" style="33"/>
    <col min="7937" max="7937" width="2.7109375" style="33" customWidth="1"/>
    <col min="7938" max="7938" width="26.85546875" style="33" customWidth="1"/>
    <col min="7939" max="7939" width="9" style="33" customWidth="1"/>
    <col min="7940" max="7940" width="9.28515625" style="33" customWidth="1"/>
    <col min="7941" max="7941" width="10.85546875" style="33" customWidth="1"/>
    <col min="7942" max="7942" width="10.5703125" style="33" customWidth="1"/>
    <col min="7943" max="7943" width="9.7109375" style="33" customWidth="1"/>
    <col min="7944" max="7944" width="11.85546875" style="33" customWidth="1"/>
    <col min="7945" max="7945" width="11.140625" style="33" customWidth="1"/>
    <col min="7946" max="7946" width="11.42578125" style="33" customWidth="1"/>
    <col min="7947" max="7947" width="11.7109375" style="33" customWidth="1"/>
    <col min="7948" max="7958" width="9.28515625" style="33" customWidth="1"/>
    <col min="7959" max="7959" width="14.140625" style="33" customWidth="1"/>
    <col min="7960" max="7960" width="11.7109375" style="33" customWidth="1"/>
    <col min="7961" max="7961" width="10.140625" style="33" bestFit="1" customWidth="1"/>
    <col min="7962" max="8192" width="9.140625" style="33"/>
    <col min="8193" max="8193" width="2.7109375" style="33" customWidth="1"/>
    <col min="8194" max="8194" width="26.85546875" style="33" customWidth="1"/>
    <col min="8195" max="8195" width="9" style="33" customWidth="1"/>
    <col min="8196" max="8196" width="9.28515625" style="33" customWidth="1"/>
    <col min="8197" max="8197" width="10.85546875" style="33" customWidth="1"/>
    <col min="8198" max="8198" width="10.5703125" style="33" customWidth="1"/>
    <col min="8199" max="8199" width="9.7109375" style="33" customWidth="1"/>
    <col min="8200" max="8200" width="11.85546875" style="33" customWidth="1"/>
    <col min="8201" max="8201" width="11.140625" style="33" customWidth="1"/>
    <col min="8202" max="8202" width="11.42578125" style="33" customWidth="1"/>
    <col min="8203" max="8203" width="11.7109375" style="33" customWidth="1"/>
    <col min="8204" max="8214" width="9.28515625" style="33" customWidth="1"/>
    <col min="8215" max="8215" width="14.140625" style="33" customWidth="1"/>
    <col min="8216" max="8216" width="11.7109375" style="33" customWidth="1"/>
    <col min="8217" max="8217" width="10.140625" style="33" bestFit="1" customWidth="1"/>
    <col min="8218" max="8448" width="9.140625" style="33"/>
    <col min="8449" max="8449" width="2.7109375" style="33" customWidth="1"/>
    <col min="8450" max="8450" width="26.85546875" style="33" customWidth="1"/>
    <col min="8451" max="8451" width="9" style="33" customWidth="1"/>
    <col min="8452" max="8452" width="9.28515625" style="33" customWidth="1"/>
    <col min="8453" max="8453" width="10.85546875" style="33" customWidth="1"/>
    <col min="8454" max="8454" width="10.5703125" style="33" customWidth="1"/>
    <col min="8455" max="8455" width="9.7109375" style="33" customWidth="1"/>
    <col min="8456" max="8456" width="11.85546875" style="33" customWidth="1"/>
    <col min="8457" max="8457" width="11.140625" style="33" customWidth="1"/>
    <col min="8458" max="8458" width="11.42578125" style="33" customWidth="1"/>
    <col min="8459" max="8459" width="11.7109375" style="33" customWidth="1"/>
    <col min="8460" max="8470" width="9.28515625" style="33" customWidth="1"/>
    <col min="8471" max="8471" width="14.140625" style="33" customWidth="1"/>
    <col min="8472" max="8472" width="11.7109375" style="33" customWidth="1"/>
    <col min="8473" max="8473" width="10.140625" style="33" bestFit="1" customWidth="1"/>
    <col min="8474" max="8704" width="9.140625" style="33"/>
    <col min="8705" max="8705" width="2.7109375" style="33" customWidth="1"/>
    <col min="8706" max="8706" width="26.85546875" style="33" customWidth="1"/>
    <col min="8707" max="8707" width="9" style="33" customWidth="1"/>
    <col min="8708" max="8708" width="9.28515625" style="33" customWidth="1"/>
    <col min="8709" max="8709" width="10.85546875" style="33" customWidth="1"/>
    <col min="8710" max="8710" width="10.5703125" style="33" customWidth="1"/>
    <col min="8711" max="8711" width="9.7109375" style="33" customWidth="1"/>
    <col min="8712" max="8712" width="11.85546875" style="33" customWidth="1"/>
    <col min="8713" max="8713" width="11.140625" style="33" customWidth="1"/>
    <col min="8714" max="8714" width="11.42578125" style="33" customWidth="1"/>
    <col min="8715" max="8715" width="11.7109375" style="33" customWidth="1"/>
    <col min="8716" max="8726" width="9.28515625" style="33" customWidth="1"/>
    <col min="8727" max="8727" width="14.140625" style="33" customWidth="1"/>
    <col min="8728" max="8728" width="11.7109375" style="33" customWidth="1"/>
    <col min="8729" max="8729" width="10.140625" style="33" bestFit="1" customWidth="1"/>
    <col min="8730" max="8960" width="9.140625" style="33"/>
    <col min="8961" max="8961" width="2.7109375" style="33" customWidth="1"/>
    <col min="8962" max="8962" width="26.85546875" style="33" customWidth="1"/>
    <col min="8963" max="8963" width="9" style="33" customWidth="1"/>
    <col min="8964" max="8964" width="9.28515625" style="33" customWidth="1"/>
    <col min="8965" max="8965" width="10.85546875" style="33" customWidth="1"/>
    <col min="8966" max="8966" width="10.5703125" style="33" customWidth="1"/>
    <col min="8967" max="8967" width="9.7109375" style="33" customWidth="1"/>
    <col min="8968" max="8968" width="11.85546875" style="33" customWidth="1"/>
    <col min="8969" max="8969" width="11.140625" style="33" customWidth="1"/>
    <col min="8970" max="8970" width="11.42578125" style="33" customWidth="1"/>
    <col min="8971" max="8971" width="11.7109375" style="33" customWidth="1"/>
    <col min="8972" max="8982" width="9.28515625" style="33" customWidth="1"/>
    <col min="8983" max="8983" width="14.140625" style="33" customWidth="1"/>
    <col min="8984" max="8984" width="11.7109375" style="33" customWidth="1"/>
    <col min="8985" max="8985" width="10.140625" style="33" bestFit="1" customWidth="1"/>
    <col min="8986" max="9216" width="9.140625" style="33"/>
    <col min="9217" max="9217" width="2.7109375" style="33" customWidth="1"/>
    <col min="9218" max="9218" width="26.85546875" style="33" customWidth="1"/>
    <col min="9219" max="9219" width="9" style="33" customWidth="1"/>
    <col min="9220" max="9220" width="9.28515625" style="33" customWidth="1"/>
    <col min="9221" max="9221" width="10.85546875" style="33" customWidth="1"/>
    <col min="9222" max="9222" width="10.5703125" style="33" customWidth="1"/>
    <col min="9223" max="9223" width="9.7109375" style="33" customWidth="1"/>
    <col min="9224" max="9224" width="11.85546875" style="33" customWidth="1"/>
    <col min="9225" max="9225" width="11.140625" style="33" customWidth="1"/>
    <col min="9226" max="9226" width="11.42578125" style="33" customWidth="1"/>
    <col min="9227" max="9227" width="11.7109375" style="33" customWidth="1"/>
    <col min="9228" max="9238" width="9.28515625" style="33" customWidth="1"/>
    <col min="9239" max="9239" width="14.140625" style="33" customWidth="1"/>
    <col min="9240" max="9240" width="11.7109375" style="33" customWidth="1"/>
    <col min="9241" max="9241" width="10.140625" style="33" bestFit="1" customWidth="1"/>
    <col min="9242" max="9472" width="9.140625" style="33"/>
    <col min="9473" max="9473" width="2.7109375" style="33" customWidth="1"/>
    <col min="9474" max="9474" width="26.85546875" style="33" customWidth="1"/>
    <col min="9475" max="9475" width="9" style="33" customWidth="1"/>
    <col min="9476" max="9476" width="9.28515625" style="33" customWidth="1"/>
    <col min="9477" max="9477" width="10.85546875" style="33" customWidth="1"/>
    <col min="9478" max="9478" width="10.5703125" style="33" customWidth="1"/>
    <col min="9479" max="9479" width="9.7109375" style="33" customWidth="1"/>
    <col min="9480" max="9480" width="11.85546875" style="33" customWidth="1"/>
    <col min="9481" max="9481" width="11.140625" style="33" customWidth="1"/>
    <col min="9482" max="9482" width="11.42578125" style="33" customWidth="1"/>
    <col min="9483" max="9483" width="11.7109375" style="33" customWidth="1"/>
    <col min="9484" max="9494" width="9.28515625" style="33" customWidth="1"/>
    <col min="9495" max="9495" width="14.140625" style="33" customWidth="1"/>
    <col min="9496" max="9496" width="11.7109375" style="33" customWidth="1"/>
    <col min="9497" max="9497" width="10.140625" style="33" bestFit="1" customWidth="1"/>
    <col min="9498" max="9728" width="9.140625" style="33"/>
    <col min="9729" max="9729" width="2.7109375" style="33" customWidth="1"/>
    <col min="9730" max="9730" width="26.85546875" style="33" customWidth="1"/>
    <col min="9731" max="9731" width="9" style="33" customWidth="1"/>
    <col min="9732" max="9732" width="9.28515625" style="33" customWidth="1"/>
    <col min="9733" max="9733" width="10.85546875" style="33" customWidth="1"/>
    <col min="9734" max="9734" width="10.5703125" style="33" customWidth="1"/>
    <col min="9735" max="9735" width="9.7109375" style="33" customWidth="1"/>
    <col min="9736" max="9736" width="11.85546875" style="33" customWidth="1"/>
    <col min="9737" max="9737" width="11.140625" style="33" customWidth="1"/>
    <col min="9738" max="9738" width="11.42578125" style="33" customWidth="1"/>
    <col min="9739" max="9739" width="11.7109375" style="33" customWidth="1"/>
    <col min="9740" max="9750" width="9.28515625" style="33" customWidth="1"/>
    <col min="9751" max="9751" width="14.140625" style="33" customWidth="1"/>
    <col min="9752" max="9752" width="11.7109375" style="33" customWidth="1"/>
    <col min="9753" max="9753" width="10.140625" style="33" bestFit="1" customWidth="1"/>
    <col min="9754" max="9984" width="9.140625" style="33"/>
    <col min="9985" max="9985" width="2.7109375" style="33" customWidth="1"/>
    <col min="9986" max="9986" width="26.85546875" style="33" customWidth="1"/>
    <col min="9987" max="9987" width="9" style="33" customWidth="1"/>
    <col min="9988" max="9988" width="9.28515625" style="33" customWidth="1"/>
    <col min="9989" max="9989" width="10.85546875" style="33" customWidth="1"/>
    <col min="9990" max="9990" width="10.5703125" style="33" customWidth="1"/>
    <col min="9991" max="9991" width="9.7109375" style="33" customWidth="1"/>
    <col min="9992" max="9992" width="11.85546875" style="33" customWidth="1"/>
    <col min="9993" max="9993" width="11.140625" style="33" customWidth="1"/>
    <col min="9994" max="9994" width="11.42578125" style="33" customWidth="1"/>
    <col min="9995" max="9995" width="11.7109375" style="33" customWidth="1"/>
    <col min="9996" max="10006" width="9.28515625" style="33" customWidth="1"/>
    <col min="10007" max="10007" width="14.140625" style="33" customWidth="1"/>
    <col min="10008" max="10008" width="11.7109375" style="33" customWidth="1"/>
    <col min="10009" max="10009" width="10.140625" style="33" bestFit="1" customWidth="1"/>
    <col min="10010" max="10240" width="9.140625" style="33"/>
    <col min="10241" max="10241" width="2.7109375" style="33" customWidth="1"/>
    <col min="10242" max="10242" width="26.85546875" style="33" customWidth="1"/>
    <col min="10243" max="10243" width="9" style="33" customWidth="1"/>
    <col min="10244" max="10244" width="9.28515625" style="33" customWidth="1"/>
    <col min="10245" max="10245" width="10.85546875" style="33" customWidth="1"/>
    <col min="10246" max="10246" width="10.5703125" style="33" customWidth="1"/>
    <col min="10247" max="10247" width="9.7109375" style="33" customWidth="1"/>
    <col min="10248" max="10248" width="11.85546875" style="33" customWidth="1"/>
    <col min="10249" max="10249" width="11.140625" style="33" customWidth="1"/>
    <col min="10250" max="10250" width="11.42578125" style="33" customWidth="1"/>
    <col min="10251" max="10251" width="11.7109375" style="33" customWidth="1"/>
    <col min="10252" max="10262" width="9.28515625" style="33" customWidth="1"/>
    <col min="10263" max="10263" width="14.140625" style="33" customWidth="1"/>
    <col min="10264" max="10264" width="11.7109375" style="33" customWidth="1"/>
    <col min="10265" max="10265" width="10.140625" style="33" bestFit="1" customWidth="1"/>
    <col min="10266" max="10496" width="9.140625" style="33"/>
    <col min="10497" max="10497" width="2.7109375" style="33" customWidth="1"/>
    <col min="10498" max="10498" width="26.85546875" style="33" customWidth="1"/>
    <col min="10499" max="10499" width="9" style="33" customWidth="1"/>
    <col min="10500" max="10500" width="9.28515625" style="33" customWidth="1"/>
    <col min="10501" max="10501" width="10.85546875" style="33" customWidth="1"/>
    <col min="10502" max="10502" width="10.5703125" style="33" customWidth="1"/>
    <col min="10503" max="10503" width="9.7109375" style="33" customWidth="1"/>
    <col min="10504" max="10504" width="11.85546875" style="33" customWidth="1"/>
    <col min="10505" max="10505" width="11.140625" style="33" customWidth="1"/>
    <col min="10506" max="10506" width="11.42578125" style="33" customWidth="1"/>
    <col min="10507" max="10507" width="11.7109375" style="33" customWidth="1"/>
    <col min="10508" max="10518" width="9.28515625" style="33" customWidth="1"/>
    <col min="10519" max="10519" width="14.140625" style="33" customWidth="1"/>
    <col min="10520" max="10520" width="11.7109375" style="33" customWidth="1"/>
    <col min="10521" max="10521" width="10.140625" style="33" bestFit="1" customWidth="1"/>
    <col min="10522" max="10752" width="9.140625" style="33"/>
    <col min="10753" max="10753" width="2.7109375" style="33" customWidth="1"/>
    <col min="10754" max="10754" width="26.85546875" style="33" customWidth="1"/>
    <col min="10755" max="10755" width="9" style="33" customWidth="1"/>
    <col min="10756" max="10756" width="9.28515625" style="33" customWidth="1"/>
    <col min="10757" max="10757" width="10.85546875" style="33" customWidth="1"/>
    <col min="10758" max="10758" width="10.5703125" style="33" customWidth="1"/>
    <col min="10759" max="10759" width="9.7109375" style="33" customWidth="1"/>
    <col min="10760" max="10760" width="11.85546875" style="33" customWidth="1"/>
    <col min="10761" max="10761" width="11.140625" style="33" customWidth="1"/>
    <col min="10762" max="10762" width="11.42578125" style="33" customWidth="1"/>
    <col min="10763" max="10763" width="11.7109375" style="33" customWidth="1"/>
    <col min="10764" max="10774" width="9.28515625" style="33" customWidth="1"/>
    <col min="10775" max="10775" width="14.140625" style="33" customWidth="1"/>
    <col min="10776" max="10776" width="11.7109375" style="33" customWidth="1"/>
    <col min="10777" max="10777" width="10.140625" style="33" bestFit="1" customWidth="1"/>
    <col min="10778" max="11008" width="9.140625" style="33"/>
    <col min="11009" max="11009" width="2.7109375" style="33" customWidth="1"/>
    <col min="11010" max="11010" width="26.85546875" style="33" customWidth="1"/>
    <col min="11011" max="11011" width="9" style="33" customWidth="1"/>
    <col min="11012" max="11012" width="9.28515625" style="33" customWidth="1"/>
    <col min="11013" max="11013" width="10.85546875" style="33" customWidth="1"/>
    <col min="11014" max="11014" width="10.5703125" style="33" customWidth="1"/>
    <col min="11015" max="11015" width="9.7109375" style="33" customWidth="1"/>
    <col min="11016" max="11016" width="11.85546875" style="33" customWidth="1"/>
    <col min="11017" max="11017" width="11.140625" style="33" customWidth="1"/>
    <col min="11018" max="11018" width="11.42578125" style="33" customWidth="1"/>
    <col min="11019" max="11019" width="11.7109375" style="33" customWidth="1"/>
    <col min="11020" max="11030" width="9.28515625" style="33" customWidth="1"/>
    <col min="11031" max="11031" width="14.140625" style="33" customWidth="1"/>
    <col min="11032" max="11032" width="11.7109375" style="33" customWidth="1"/>
    <col min="11033" max="11033" width="10.140625" style="33" bestFit="1" customWidth="1"/>
    <col min="11034" max="11264" width="9.140625" style="33"/>
    <col min="11265" max="11265" width="2.7109375" style="33" customWidth="1"/>
    <col min="11266" max="11266" width="26.85546875" style="33" customWidth="1"/>
    <col min="11267" max="11267" width="9" style="33" customWidth="1"/>
    <col min="11268" max="11268" width="9.28515625" style="33" customWidth="1"/>
    <col min="11269" max="11269" width="10.85546875" style="33" customWidth="1"/>
    <col min="11270" max="11270" width="10.5703125" style="33" customWidth="1"/>
    <col min="11271" max="11271" width="9.7109375" style="33" customWidth="1"/>
    <col min="11272" max="11272" width="11.85546875" style="33" customWidth="1"/>
    <col min="11273" max="11273" width="11.140625" style="33" customWidth="1"/>
    <col min="11274" max="11274" width="11.42578125" style="33" customWidth="1"/>
    <col min="11275" max="11275" width="11.7109375" style="33" customWidth="1"/>
    <col min="11276" max="11286" width="9.28515625" style="33" customWidth="1"/>
    <col min="11287" max="11287" width="14.140625" style="33" customWidth="1"/>
    <col min="11288" max="11288" width="11.7109375" style="33" customWidth="1"/>
    <col min="11289" max="11289" width="10.140625" style="33" bestFit="1" customWidth="1"/>
    <col min="11290" max="11520" width="9.140625" style="33"/>
    <col min="11521" max="11521" width="2.7109375" style="33" customWidth="1"/>
    <col min="11522" max="11522" width="26.85546875" style="33" customWidth="1"/>
    <col min="11523" max="11523" width="9" style="33" customWidth="1"/>
    <col min="11524" max="11524" width="9.28515625" style="33" customWidth="1"/>
    <col min="11525" max="11525" width="10.85546875" style="33" customWidth="1"/>
    <col min="11526" max="11526" width="10.5703125" style="33" customWidth="1"/>
    <col min="11527" max="11527" width="9.7109375" style="33" customWidth="1"/>
    <col min="11528" max="11528" width="11.85546875" style="33" customWidth="1"/>
    <col min="11529" max="11529" width="11.140625" style="33" customWidth="1"/>
    <col min="11530" max="11530" width="11.42578125" style="33" customWidth="1"/>
    <col min="11531" max="11531" width="11.7109375" style="33" customWidth="1"/>
    <col min="11532" max="11542" width="9.28515625" style="33" customWidth="1"/>
    <col min="11543" max="11543" width="14.140625" style="33" customWidth="1"/>
    <col min="11544" max="11544" width="11.7109375" style="33" customWidth="1"/>
    <col min="11545" max="11545" width="10.140625" style="33" bestFit="1" customWidth="1"/>
    <col min="11546" max="11776" width="9.140625" style="33"/>
    <col min="11777" max="11777" width="2.7109375" style="33" customWidth="1"/>
    <col min="11778" max="11778" width="26.85546875" style="33" customWidth="1"/>
    <col min="11779" max="11779" width="9" style="33" customWidth="1"/>
    <col min="11780" max="11780" width="9.28515625" style="33" customWidth="1"/>
    <col min="11781" max="11781" width="10.85546875" style="33" customWidth="1"/>
    <col min="11782" max="11782" width="10.5703125" style="33" customWidth="1"/>
    <col min="11783" max="11783" width="9.7109375" style="33" customWidth="1"/>
    <col min="11784" max="11784" width="11.85546875" style="33" customWidth="1"/>
    <col min="11785" max="11785" width="11.140625" style="33" customWidth="1"/>
    <col min="11786" max="11786" width="11.42578125" style="33" customWidth="1"/>
    <col min="11787" max="11787" width="11.7109375" style="33" customWidth="1"/>
    <col min="11788" max="11798" width="9.28515625" style="33" customWidth="1"/>
    <col min="11799" max="11799" width="14.140625" style="33" customWidth="1"/>
    <col min="11800" max="11800" width="11.7109375" style="33" customWidth="1"/>
    <col min="11801" max="11801" width="10.140625" style="33" bestFit="1" customWidth="1"/>
    <col min="11802" max="12032" width="9.140625" style="33"/>
    <col min="12033" max="12033" width="2.7109375" style="33" customWidth="1"/>
    <col min="12034" max="12034" width="26.85546875" style="33" customWidth="1"/>
    <col min="12035" max="12035" width="9" style="33" customWidth="1"/>
    <col min="12036" max="12036" width="9.28515625" style="33" customWidth="1"/>
    <col min="12037" max="12037" width="10.85546875" style="33" customWidth="1"/>
    <col min="12038" max="12038" width="10.5703125" style="33" customWidth="1"/>
    <col min="12039" max="12039" width="9.7109375" style="33" customWidth="1"/>
    <col min="12040" max="12040" width="11.85546875" style="33" customWidth="1"/>
    <col min="12041" max="12041" width="11.140625" style="33" customWidth="1"/>
    <col min="12042" max="12042" width="11.42578125" style="33" customWidth="1"/>
    <col min="12043" max="12043" width="11.7109375" style="33" customWidth="1"/>
    <col min="12044" max="12054" width="9.28515625" style="33" customWidth="1"/>
    <col min="12055" max="12055" width="14.140625" style="33" customWidth="1"/>
    <col min="12056" max="12056" width="11.7109375" style="33" customWidth="1"/>
    <col min="12057" max="12057" width="10.140625" style="33" bestFit="1" customWidth="1"/>
    <col min="12058" max="12288" width="9.140625" style="33"/>
    <col min="12289" max="12289" width="2.7109375" style="33" customWidth="1"/>
    <col min="12290" max="12290" width="26.85546875" style="33" customWidth="1"/>
    <col min="12291" max="12291" width="9" style="33" customWidth="1"/>
    <col min="12292" max="12292" width="9.28515625" style="33" customWidth="1"/>
    <col min="12293" max="12293" width="10.85546875" style="33" customWidth="1"/>
    <col min="12294" max="12294" width="10.5703125" style="33" customWidth="1"/>
    <col min="12295" max="12295" width="9.7109375" style="33" customWidth="1"/>
    <col min="12296" max="12296" width="11.85546875" style="33" customWidth="1"/>
    <col min="12297" max="12297" width="11.140625" style="33" customWidth="1"/>
    <col min="12298" max="12298" width="11.42578125" style="33" customWidth="1"/>
    <col min="12299" max="12299" width="11.7109375" style="33" customWidth="1"/>
    <col min="12300" max="12310" width="9.28515625" style="33" customWidth="1"/>
    <col min="12311" max="12311" width="14.140625" style="33" customWidth="1"/>
    <col min="12312" max="12312" width="11.7109375" style="33" customWidth="1"/>
    <col min="12313" max="12313" width="10.140625" style="33" bestFit="1" customWidth="1"/>
    <col min="12314" max="12544" width="9.140625" style="33"/>
    <col min="12545" max="12545" width="2.7109375" style="33" customWidth="1"/>
    <col min="12546" max="12546" width="26.85546875" style="33" customWidth="1"/>
    <col min="12547" max="12547" width="9" style="33" customWidth="1"/>
    <col min="12548" max="12548" width="9.28515625" style="33" customWidth="1"/>
    <col min="12549" max="12549" width="10.85546875" style="33" customWidth="1"/>
    <col min="12550" max="12550" width="10.5703125" style="33" customWidth="1"/>
    <col min="12551" max="12551" width="9.7109375" style="33" customWidth="1"/>
    <col min="12552" max="12552" width="11.85546875" style="33" customWidth="1"/>
    <col min="12553" max="12553" width="11.140625" style="33" customWidth="1"/>
    <col min="12554" max="12554" width="11.42578125" style="33" customWidth="1"/>
    <col min="12555" max="12555" width="11.7109375" style="33" customWidth="1"/>
    <col min="12556" max="12566" width="9.28515625" style="33" customWidth="1"/>
    <col min="12567" max="12567" width="14.140625" style="33" customWidth="1"/>
    <col min="12568" max="12568" width="11.7109375" style="33" customWidth="1"/>
    <col min="12569" max="12569" width="10.140625" style="33" bestFit="1" customWidth="1"/>
    <col min="12570" max="12800" width="9.140625" style="33"/>
    <col min="12801" max="12801" width="2.7109375" style="33" customWidth="1"/>
    <col min="12802" max="12802" width="26.85546875" style="33" customWidth="1"/>
    <col min="12803" max="12803" width="9" style="33" customWidth="1"/>
    <col min="12804" max="12804" width="9.28515625" style="33" customWidth="1"/>
    <col min="12805" max="12805" width="10.85546875" style="33" customWidth="1"/>
    <col min="12806" max="12806" width="10.5703125" style="33" customWidth="1"/>
    <col min="12807" max="12807" width="9.7109375" style="33" customWidth="1"/>
    <col min="12808" max="12808" width="11.85546875" style="33" customWidth="1"/>
    <col min="12809" max="12809" width="11.140625" style="33" customWidth="1"/>
    <col min="12810" max="12810" width="11.42578125" style="33" customWidth="1"/>
    <col min="12811" max="12811" width="11.7109375" style="33" customWidth="1"/>
    <col min="12812" max="12822" width="9.28515625" style="33" customWidth="1"/>
    <col min="12823" max="12823" width="14.140625" style="33" customWidth="1"/>
    <col min="12824" max="12824" width="11.7109375" style="33" customWidth="1"/>
    <col min="12825" max="12825" width="10.140625" style="33" bestFit="1" customWidth="1"/>
    <col min="12826" max="13056" width="9.140625" style="33"/>
    <col min="13057" max="13057" width="2.7109375" style="33" customWidth="1"/>
    <col min="13058" max="13058" width="26.85546875" style="33" customWidth="1"/>
    <col min="13059" max="13059" width="9" style="33" customWidth="1"/>
    <col min="13060" max="13060" width="9.28515625" style="33" customWidth="1"/>
    <col min="13061" max="13061" width="10.85546875" style="33" customWidth="1"/>
    <col min="13062" max="13062" width="10.5703125" style="33" customWidth="1"/>
    <col min="13063" max="13063" width="9.7109375" style="33" customWidth="1"/>
    <col min="13064" max="13064" width="11.85546875" style="33" customWidth="1"/>
    <col min="13065" max="13065" width="11.140625" style="33" customWidth="1"/>
    <col min="13066" max="13066" width="11.42578125" style="33" customWidth="1"/>
    <col min="13067" max="13067" width="11.7109375" style="33" customWidth="1"/>
    <col min="13068" max="13078" width="9.28515625" style="33" customWidth="1"/>
    <col min="13079" max="13079" width="14.140625" style="33" customWidth="1"/>
    <col min="13080" max="13080" width="11.7109375" style="33" customWidth="1"/>
    <col min="13081" max="13081" width="10.140625" style="33" bestFit="1" customWidth="1"/>
    <col min="13082" max="13312" width="9.140625" style="33"/>
    <col min="13313" max="13313" width="2.7109375" style="33" customWidth="1"/>
    <col min="13314" max="13314" width="26.85546875" style="33" customWidth="1"/>
    <col min="13315" max="13315" width="9" style="33" customWidth="1"/>
    <col min="13316" max="13316" width="9.28515625" style="33" customWidth="1"/>
    <col min="13317" max="13317" width="10.85546875" style="33" customWidth="1"/>
    <col min="13318" max="13318" width="10.5703125" style="33" customWidth="1"/>
    <col min="13319" max="13319" width="9.7109375" style="33" customWidth="1"/>
    <col min="13320" max="13320" width="11.85546875" style="33" customWidth="1"/>
    <col min="13321" max="13321" width="11.140625" style="33" customWidth="1"/>
    <col min="13322" max="13322" width="11.42578125" style="33" customWidth="1"/>
    <col min="13323" max="13323" width="11.7109375" style="33" customWidth="1"/>
    <col min="13324" max="13334" width="9.28515625" style="33" customWidth="1"/>
    <col min="13335" max="13335" width="14.140625" style="33" customWidth="1"/>
    <col min="13336" max="13336" width="11.7109375" style="33" customWidth="1"/>
    <col min="13337" max="13337" width="10.140625" style="33" bestFit="1" customWidth="1"/>
    <col min="13338" max="13568" width="9.140625" style="33"/>
    <col min="13569" max="13569" width="2.7109375" style="33" customWidth="1"/>
    <col min="13570" max="13570" width="26.85546875" style="33" customWidth="1"/>
    <col min="13571" max="13571" width="9" style="33" customWidth="1"/>
    <col min="13572" max="13572" width="9.28515625" style="33" customWidth="1"/>
    <col min="13573" max="13573" width="10.85546875" style="33" customWidth="1"/>
    <col min="13574" max="13574" width="10.5703125" style="33" customWidth="1"/>
    <col min="13575" max="13575" width="9.7109375" style="33" customWidth="1"/>
    <col min="13576" max="13576" width="11.85546875" style="33" customWidth="1"/>
    <col min="13577" max="13577" width="11.140625" style="33" customWidth="1"/>
    <col min="13578" max="13578" width="11.42578125" style="33" customWidth="1"/>
    <col min="13579" max="13579" width="11.7109375" style="33" customWidth="1"/>
    <col min="13580" max="13590" width="9.28515625" style="33" customWidth="1"/>
    <col min="13591" max="13591" width="14.140625" style="33" customWidth="1"/>
    <col min="13592" max="13592" width="11.7109375" style="33" customWidth="1"/>
    <col min="13593" max="13593" width="10.140625" style="33" bestFit="1" customWidth="1"/>
    <col min="13594" max="13824" width="9.140625" style="33"/>
    <col min="13825" max="13825" width="2.7109375" style="33" customWidth="1"/>
    <col min="13826" max="13826" width="26.85546875" style="33" customWidth="1"/>
    <col min="13827" max="13827" width="9" style="33" customWidth="1"/>
    <col min="13828" max="13828" width="9.28515625" style="33" customWidth="1"/>
    <col min="13829" max="13829" width="10.85546875" style="33" customWidth="1"/>
    <col min="13830" max="13830" width="10.5703125" style="33" customWidth="1"/>
    <col min="13831" max="13831" width="9.7109375" style="33" customWidth="1"/>
    <col min="13832" max="13832" width="11.85546875" style="33" customWidth="1"/>
    <col min="13833" max="13833" width="11.140625" style="33" customWidth="1"/>
    <col min="13834" max="13834" width="11.42578125" style="33" customWidth="1"/>
    <col min="13835" max="13835" width="11.7109375" style="33" customWidth="1"/>
    <col min="13836" max="13846" width="9.28515625" style="33" customWidth="1"/>
    <col min="13847" max="13847" width="14.140625" style="33" customWidth="1"/>
    <col min="13848" max="13848" width="11.7109375" style="33" customWidth="1"/>
    <col min="13849" max="13849" width="10.140625" style="33" bestFit="1" customWidth="1"/>
    <col min="13850" max="14080" width="9.140625" style="33"/>
    <col min="14081" max="14081" width="2.7109375" style="33" customWidth="1"/>
    <col min="14082" max="14082" width="26.85546875" style="33" customWidth="1"/>
    <col min="14083" max="14083" width="9" style="33" customWidth="1"/>
    <col min="14084" max="14084" width="9.28515625" style="33" customWidth="1"/>
    <col min="14085" max="14085" width="10.85546875" style="33" customWidth="1"/>
    <col min="14086" max="14086" width="10.5703125" style="33" customWidth="1"/>
    <col min="14087" max="14087" width="9.7109375" style="33" customWidth="1"/>
    <col min="14088" max="14088" width="11.85546875" style="33" customWidth="1"/>
    <col min="14089" max="14089" width="11.140625" style="33" customWidth="1"/>
    <col min="14090" max="14090" width="11.42578125" style="33" customWidth="1"/>
    <col min="14091" max="14091" width="11.7109375" style="33" customWidth="1"/>
    <col min="14092" max="14102" width="9.28515625" style="33" customWidth="1"/>
    <col min="14103" max="14103" width="14.140625" style="33" customWidth="1"/>
    <col min="14104" max="14104" width="11.7109375" style="33" customWidth="1"/>
    <col min="14105" max="14105" width="10.140625" style="33" bestFit="1" customWidth="1"/>
    <col min="14106" max="14336" width="9.140625" style="33"/>
    <col min="14337" max="14337" width="2.7109375" style="33" customWidth="1"/>
    <col min="14338" max="14338" width="26.85546875" style="33" customWidth="1"/>
    <col min="14339" max="14339" width="9" style="33" customWidth="1"/>
    <col min="14340" max="14340" width="9.28515625" style="33" customWidth="1"/>
    <col min="14341" max="14341" width="10.85546875" style="33" customWidth="1"/>
    <col min="14342" max="14342" width="10.5703125" style="33" customWidth="1"/>
    <col min="14343" max="14343" width="9.7109375" style="33" customWidth="1"/>
    <col min="14344" max="14344" width="11.85546875" style="33" customWidth="1"/>
    <col min="14345" max="14345" width="11.140625" style="33" customWidth="1"/>
    <col min="14346" max="14346" width="11.42578125" style="33" customWidth="1"/>
    <col min="14347" max="14347" width="11.7109375" style="33" customWidth="1"/>
    <col min="14348" max="14358" width="9.28515625" style="33" customWidth="1"/>
    <col min="14359" max="14359" width="14.140625" style="33" customWidth="1"/>
    <col min="14360" max="14360" width="11.7109375" style="33" customWidth="1"/>
    <col min="14361" max="14361" width="10.140625" style="33" bestFit="1" customWidth="1"/>
    <col min="14362" max="14592" width="9.140625" style="33"/>
    <col min="14593" max="14593" width="2.7109375" style="33" customWidth="1"/>
    <col min="14594" max="14594" width="26.85546875" style="33" customWidth="1"/>
    <col min="14595" max="14595" width="9" style="33" customWidth="1"/>
    <col min="14596" max="14596" width="9.28515625" style="33" customWidth="1"/>
    <col min="14597" max="14597" width="10.85546875" style="33" customWidth="1"/>
    <col min="14598" max="14598" width="10.5703125" style="33" customWidth="1"/>
    <col min="14599" max="14599" width="9.7109375" style="33" customWidth="1"/>
    <col min="14600" max="14600" width="11.85546875" style="33" customWidth="1"/>
    <col min="14601" max="14601" width="11.140625" style="33" customWidth="1"/>
    <col min="14602" max="14602" width="11.42578125" style="33" customWidth="1"/>
    <col min="14603" max="14603" width="11.7109375" style="33" customWidth="1"/>
    <col min="14604" max="14614" width="9.28515625" style="33" customWidth="1"/>
    <col min="14615" max="14615" width="14.140625" style="33" customWidth="1"/>
    <col min="14616" max="14616" width="11.7109375" style="33" customWidth="1"/>
    <col min="14617" max="14617" width="10.140625" style="33" bestFit="1" customWidth="1"/>
    <col min="14618" max="14848" width="9.140625" style="33"/>
    <col min="14849" max="14849" width="2.7109375" style="33" customWidth="1"/>
    <col min="14850" max="14850" width="26.85546875" style="33" customWidth="1"/>
    <col min="14851" max="14851" width="9" style="33" customWidth="1"/>
    <col min="14852" max="14852" width="9.28515625" style="33" customWidth="1"/>
    <col min="14853" max="14853" width="10.85546875" style="33" customWidth="1"/>
    <col min="14854" max="14854" width="10.5703125" style="33" customWidth="1"/>
    <col min="14855" max="14855" width="9.7109375" style="33" customWidth="1"/>
    <col min="14856" max="14856" width="11.85546875" style="33" customWidth="1"/>
    <col min="14857" max="14857" width="11.140625" style="33" customWidth="1"/>
    <col min="14858" max="14858" width="11.42578125" style="33" customWidth="1"/>
    <col min="14859" max="14859" width="11.7109375" style="33" customWidth="1"/>
    <col min="14860" max="14870" width="9.28515625" style="33" customWidth="1"/>
    <col min="14871" max="14871" width="14.140625" style="33" customWidth="1"/>
    <col min="14872" max="14872" width="11.7109375" style="33" customWidth="1"/>
    <col min="14873" max="14873" width="10.140625" style="33" bestFit="1" customWidth="1"/>
    <col min="14874" max="15104" width="9.140625" style="33"/>
    <col min="15105" max="15105" width="2.7109375" style="33" customWidth="1"/>
    <col min="15106" max="15106" width="26.85546875" style="33" customWidth="1"/>
    <col min="15107" max="15107" width="9" style="33" customWidth="1"/>
    <col min="15108" max="15108" width="9.28515625" style="33" customWidth="1"/>
    <col min="15109" max="15109" width="10.85546875" style="33" customWidth="1"/>
    <col min="15110" max="15110" width="10.5703125" style="33" customWidth="1"/>
    <col min="15111" max="15111" width="9.7109375" style="33" customWidth="1"/>
    <col min="15112" max="15112" width="11.85546875" style="33" customWidth="1"/>
    <col min="15113" max="15113" width="11.140625" style="33" customWidth="1"/>
    <col min="15114" max="15114" width="11.42578125" style="33" customWidth="1"/>
    <col min="15115" max="15115" width="11.7109375" style="33" customWidth="1"/>
    <col min="15116" max="15126" width="9.28515625" style="33" customWidth="1"/>
    <col min="15127" max="15127" width="14.140625" style="33" customWidth="1"/>
    <col min="15128" max="15128" width="11.7109375" style="33" customWidth="1"/>
    <col min="15129" max="15129" width="10.140625" style="33" bestFit="1" customWidth="1"/>
    <col min="15130" max="15360" width="9.140625" style="33"/>
    <col min="15361" max="15361" width="2.7109375" style="33" customWidth="1"/>
    <col min="15362" max="15362" width="26.85546875" style="33" customWidth="1"/>
    <col min="15363" max="15363" width="9" style="33" customWidth="1"/>
    <col min="15364" max="15364" width="9.28515625" style="33" customWidth="1"/>
    <col min="15365" max="15365" width="10.85546875" style="33" customWidth="1"/>
    <col min="15366" max="15366" width="10.5703125" style="33" customWidth="1"/>
    <col min="15367" max="15367" width="9.7109375" style="33" customWidth="1"/>
    <col min="15368" max="15368" width="11.85546875" style="33" customWidth="1"/>
    <col min="15369" max="15369" width="11.140625" style="33" customWidth="1"/>
    <col min="15370" max="15370" width="11.42578125" style="33" customWidth="1"/>
    <col min="15371" max="15371" width="11.7109375" style="33" customWidth="1"/>
    <col min="15372" max="15382" width="9.28515625" style="33" customWidth="1"/>
    <col min="15383" max="15383" width="14.140625" style="33" customWidth="1"/>
    <col min="15384" max="15384" width="11.7109375" style="33" customWidth="1"/>
    <col min="15385" max="15385" width="10.140625" style="33" bestFit="1" customWidth="1"/>
    <col min="15386" max="15616" width="9.140625" style="33"/>
    <col min="15617" max="15617" width="2.7109375" style="33" customWidth="1"/>
    <col min="15618" max="15618" width="26.85546875" style="33" customWidth="1"/>
    <col min="15619" max="15619" width="9" style="33" customWidth="1"/>
    <col min="15620" max="15620" width="9.28515625" style="33" customWidth="1"/>
    <col min="15621" max="15621" width="10.85546875" style="33" customWidth="1"/>
    <col min="15622" max="15622" width="10.5703125" style="33" customWidth="1"/>
    <col min="15623" max="15623" width="9.7109375" style="33" customWidth="1"/>
    <col min="15624" max="15624" width="11.85546875" style="33" customWidth="1"/>
    <col min="15625" max="15625" width="11.140625" style="33" customWidth="1"/>
    <col min="15626" max="15626" width="11.42578125" style="33" customWidth="1"/>
    <col min="15627" max="15627" width="11.7109375" style="33" customWidth="1"/>
    <col min="15628" max="15638" width="9.28515625" style="33" customWidth="1"/>
    <col min="15639" max="15639" width="14.140625" style="33" customWidth="1"/>
    <col min="15640" max="15640" width="11.7109375" style="33" customWidth="1"/>
    <col min="15641" max="15641" width="10.140625" style="33" bestFit="1" customWidth="1"/>
    <col min="15642" max="15872" width="9.140625" style="33"/>
    <col min="15873" max="15873" width="2.7109375" style="33" customWidth="1"/>
    <col min="15874" max="15874" width="26.85546875" style="33" customWidth="1"/>
    <col min="15875" max="15875" width="9" style="33" customWidth="1"/>
    <col min="15876" max="15876" width="9.28515625" style="33" customWidth="1"/>
    <col min="15877" max="15877" width="10.85546875" style="33" customWidth="1"/>
    <col min="15878" max="15878" width="10.5703125" style="33" customWidth="1"/>
    <col min="15879" max="15879" width="9.7109375" style="33" customWidth="1"/>
    <col min="15880" max="15880" width="11.85546875" style="33" customWidth="1"/>
    <col min="15881" max="15881" width="11.140625" style="33" customWidth="1"/>
    <col min="15882" max="15882" width="11.42578125" style="33" customWidth="1"/>
    <col min="15883" max="15883" width="11.7109375" style="33" customWidth="1"/>
    <col min="15884" max="15894" width="9.28515625" style="33" customWidth="1"/>
    <col min="15895" max="15895" width="14.140625" style="33" customWidth="1"/>
    <col min="15896" max="15896" width="11.7109375" style="33" customWidth="1"/>
    <col min="15897" max="15897" width="10.140625" style="33" bestFit="1" customWidth="1"/>
    <col min="15898" max="16128" width="9.140625" style="33"/>
    <col min="16129" max="16129" width="2.7109375" style="33" customWidth="1"/>
    <col min="16130" max="16130" width="26.85546875" style="33" customWidth="1"/>
    <col min="16131" max="16131" width="9" style="33" customWidth="1"/>
    <col min="16132" max="16132" width="9.28515625" style="33" customWidth="1"/>
    <col min="16133" max="16133" width="10.85546875" style="33" customWidth="1"/>
    <col min="16134" max="16134" width="10.5703125" style="33" customWidth="1"/>
    <col min="16135" max="16135" width="9.7109375" style="33" customWidth="1"/>
    <col min="16136" max="16136" width="11.85546875" style="33" customWidth="1"/>
    <col min="16137" max="16137" width="11.140625" style="33" customWidth="1"/>
    <col min="16138" max="16138" width="11.42578125" style="33" customWidth="1"/>
    <col min="16139" max="16139" width="11.7109375" style="33" customWidth="1"/>
    <col min="16140" max="16150" width="9.28515625" style="33" customWidth="1"/>
    <col min="16151" max="16151" width="14.140625" style="33" customWidth="1"/>
    <col min="16152" max="16152" width="11.7109375" style="33" customWidth="1"/>
    <col min="16153" max="16153" width="10.140625" style="33" bestFit="1" customWidth="1"/>
    <col min="16154" max="16384" width="9.140625" style="33"/>
  </cols>
  <sheetData>
    <row r="1" spans="1:23" s="17" customFormat="1" ht="32.25" customHeight="1" x14ac:dyDescent="0.25">
      <c r="A1" s="41"/>
      <c r="B1" s="41"/>
      <c r="C1" s="41"/>
      <c r="D1" s="41"/>
      <c r="F1" s="44" t="s">
        <v>22</v>
      </c>
      <c r="G1" s="41"/>
      <c r="H1" s="41"/>
      <c r="J1" s="41"/>
      <c r="K1" s="41"/>
      <c r="L1" s="41"/>
      <c r="M1" s="41"/>
      <c r="N1" s="41"/>
      <c r="O1" s="41"/>
      <c r="R1" s="44" t="s">
        <v>22</v>
      </c>
      <c r="S1" s="41"/>
      <c r="T1" s="41"/>
      <c r="U1" s="41"/>
      <c r="V1" s="41"/>
      <c r="W1" s="41"/>
    </row>
    <row r="2" spans="1:23" s="17" customFormat="1" ht="73.5" customHeight="1" x14ac:dyDescent="0.25">
      <c r="A2" s="42"/>
      <c r="B2" s="43"/>
      <c r="C2" s="43"/>
      <c r="D2" s="43"/>
      <c r="F2" s="45" t="s">
        <v>58</v>
      </c>
      <c r="G2" s="43"/>
      <c r="H2" s="43"/>
      <c r="J2" s="43"/>
      <c r="K2" s="43"/>
      <c r="L2" s="43"/>
      <c r="M2" s="43"/>
      <c r="N2" s="43"/>
      <c r="O2" s="43"/>
      <c r="R2" s="45" t="s">
        <v>58</v>
      </c>
      <c r="S2" s="43"/>
      <c r="T2" s="43"/>
      <c r="U2" s="43"/>
      <c r="V2" s="43"/>
      <c r="W2" s="43"/>
    </row>
    <row r="3" spans="1:23" s="18" customFormat="1" ht="18" customHeight="1" x14ac:dyDescent="0.25">
      <c r="A3" s="38" t="s">
        <v>23</v>
      </c>
      <c r="B3" s="39" t="s">
        <v>24</v>
      </c>
      <c r="C3" s="39" t="s">
        <v>25</v>
      </c>
      <c r="D3" s="39" t="s">
        <v>26</v>
      </c>
      <c r="E3" s="39" t="s">
        <v>27</v>
      </c>
      <c r="F3" s="39" t="s">
        <v>28</v>
      </c>
      <c r="G3" s="39" t="s">
        <v>29</v>
      </c>
      <c r="H3" s="39" t="s">
        <v>30</v>
      </c>
      <c r="I3" s="39" t="s">
        <v>31</v>
      </c>
      <c r="J3" s="39" t="s">
        <v>32</v>
      </c>
      <c r="K3" s="39" t="s">
        <v>33</v>
      </c>
      <c r="L3" s="39" t="s">
        <v>34</v>
      </c>
      <c r="M3" s="39" t="s">
        <v>35</v>
      </c>
      <c r="N3" s="39" t="s">
        <v>36</v>
      </c>
      <c r="O3" s="39" t="s">
        <v>37</v>
      </c>
      <c r="P3" s="39" t="s">
        <v>38</v>
      </c>
      <c r="Q3" s="39" t="s">
        <v>39</v>
      </c>
      <c r="R3" s="39" t="s">
        <v>40</v>
      </c>
      <c r="S3" s="39" t="s">
        <v>41</v>
      </c>
      <c r="T3" s="39" t="s">
        <v>42</v>
      </c>
      <c r="U3" s="39" t="s">
        <v>43</v>
      </c>
      <c r="V3" s="39" t="s">
        <v>44</v>
      </c>
      <c r="W3" s="40" t="s">
        <v>45</v>
      </c>
    </row>
    <row r="4" spans="1:23" s="20" customFormat="1" ht="17.25" customHeight="1" x14ac:dyDescent="0.25">
      <c r="A4" s="59">
        <v>1</v>
      </c>
      <c r="B4" s="60" t="s">
        <v>46</v>
      </c>
      <c r="C4" s="19">
        <v>0.2</v>
      </c>
      <c r="D4" s="19">
        <v>0.12</v>
      </c>
      <c r="E4" s="19">
        <v>0.04</v>
      </c>
      <c r="F4" s="19">
        <v>0.04</v>
      </c>
      <c r="G4" s="19">
        <v>0.04</v>
      </c>
      <c r="H4" s="19">
        <v>0.04</v>
      </c>
      <c r="I4" s="19">
        <v>0.04</v>
      </c>
      <c r="J4" s="19">
        <v>0.04</v>
      </c>
      <c r="K4" s="19">
        <v>0.04</v>
      </c>
      <c r="L4" s="19">
        <v>0.04</v>
      </c>
      <c r="M4" s="19">
        <v>0.04</v>
      </c>
      <c r="N4" s="19">
        <v>0.04</v>
      </c>
      <c r="O4" s="19">
        <v>0.04</v>
      </c>
      <c r="P4" s="19">
        <v>0.04</v>
      </c>
      <c r="Q4" s="19">
        <v>0.04</v>
      </c>
      <c r="R4" s="19">
        <v>0.04</v>
      </c>
      <c r="S4" s="19">
        <v>0.04</v>
      </c>
      <c r="T4" s="19">
        <v>0.04</v>
      </c>
      <c r="U4" s="19">
        <v>0.04</v>
      </c>
      <c r="V4" s="19">
        <v>0</v>
      </c>
      <c r="W4" s="19">
        <f>SUM(C4:V4)</f>
        <v>1.0000000000000002</v>
      </c>
    </row>
    <row r="5" spans="1:23" s="20" customFormat="1" ht="18" customHeight="1" x14ac:dyDescent="0.25">
      <c r="A5" s="59"/>
      <c r="B5" s="60"/>
      <c r="C5" s="21" t="e">
        <f>C4*$W$5</f>
        <v>#REF!</v>
      </c>
      <c r="D5" s="21" t="e">
        <f t="shared" ref="D5:V5" si="0">D4*$W$5</f>
        <v>#REF!</v>
      </c>
      <c r="E5" s="21" t="e">
        <f t="shared" si="0"/>
        <v>#REF!</v>
      </c>
      <c r="F5" s="21" t="e">
        <f t="shared" si="0"/>
        <v>#REF!</v>
      </c>
      <c r="G5" s="21" t="e">
        <f t="shared" si="0"/>
        <v>#REF!</v>
      </c>
      <c r="H5" s="21" t="e">
        <f t="shared" si="0"/>
        <v>#REF!</v>
      </c>
      <c r="I5" s="21" t="e">
        <f t="shared" si="0"/>
        <v>#REF!</v>
      </c>
      <c r="J5" s="21" t="e">
        <f t="shared" si="0"/>
        <v>#REF!</v>
      </c>
      <c r="K5" s="21" t="e">
        <f t="shared" si="0"/>
        <v>#REF!</v>
      </c>
      <c r="L5" s="21" t="e">
        <f t="shared" si="0"/>
        <v>#REF!</v>
      </c>
      <c r="M5" s="21" t="e">
        <f t="shared" si="0"/>
        <v>#REF!</v>
      </c>
      <c r="N5" s="21" t="e">
        <f t="shared" si="0"/>
        <v>#REF!</v>
      </c>
      <c r="O5" s="21" t="e">
        <f t="shared" si="0"/>
        <v>#REF!</v>
      </c>
      <c r="P5" s="21" t="e">
        <f t="shared" si="0"/>
        <v>#REF!</v>
      </c>
      <c r="Q5" s="21" t="e">
        <f t="shared" si="0"/>
        <v>#REF!</v>
      </c>
      <c r="R5" s="21" t="e">
        <f t="shared" si="0"/>
        <v>#REF!</v>
      </c>
      <c r="S5" s="21" t="e">
        <f t="shared" si="0"/>
        <v>#REF!</v>
      </c>
      <c r="T5" s="21" t="e">
        <f t="shared" si="0"/>
        <v>#REF!</v>
      </c>
      <c r="U5" s="21" t="e">
        <f t="shared" si="0"/>
        <v>#REF!</v>
      </c>
      <c r="V5" s="21" t="e">
        <f t="shared" si="0"/>
        <v>#REF!</v>
      </c>
      <c r="W5" s="22" t="e">
        <f>ORCAMENTO!#REF!</f>
        <v>#REF!</v>
      </c>
    </row>
    <row r="6" spans="1:23" s="20" customFormat="1" ht="14.25" customHeight="1" x14ac:dyDescent="0.25">
      <c r="A6" s="59">
        <v>2</v>
      </c>
      <c r="B6" s="60" t="s">
        <v>47</v>
      </c>
      <c r="C6" s="19">
        <v>0</v>
      </c>
      <c r="D6" s="19">
        <v>0.18</v>
      </c>
      <c r="E6" s="19">
        <v>0.4</v>
      </c>
      <c r="F6" s="19">
        <v>0.1</v>
      </c>
      <c r="G6" s="19">
        <v>0.02</v>
      </c>
      <c r="H6" s="19">
        <v>0.02</v>
      </c>
      <c r="I6" s="19">
        <v>0.02</v>
      </c>
      <c r="J6" s="19">
        <v>0.02</v>
      </c>
      <c r="K6" s="19">
        <v>0.02</v>
      </c>
      <c r="L6" s="19">
        <v>0.02</v>
      </c>
      <c r="M6" s="19">
        <v>0.02</v>
      </c>
      <c r="N6" s="19">
        <v>0.02</v>
      </c>
      <c r="O6" s="19">
        <v>0.02</v>
      </c>
      <c r="P6" s="19">
        <v>0.02</v>
      </c>
      <c r="Q6" s="19">
        <v>0.02</v>
      </c>
      <c r="R6" s="19">
        <v>0.02</v>
      </c>
      <c r="S6" s="19">
        <v>0.02</v>
      </c>
      <c r="T6" s="19">
        <v>0.02</v>
      </c>
      <c r="U6" s="19">
        <v>0.02</v>
      </c>
      <c r="V6" s="19">
        <v>0.02</v>
      </c>
      <c r="W6" s="19">
        <f>SUM(C6:V6)</f>
        <v>1.0000000000000002</v>
      </c>
    </row>
    <row r="7" spans="1:23" s="20" customFormat="1" ht="14.25" customHeight="1" x14ac:dyDescent="0.25">
      <c r="A7" s="59"/>
      <c r="B7" s="60"/>
      <c r="C7" s="21" t="e">
        <f t="shared" ref="C7:V7" si="1">C6*$W$7</f>
        <v>#REF!</v>
      </c>
      <c r="D7" s="21" t="e">
        <f t="shared" si="1"/>
        <v>#REF!</v>
      </c>
      <c r="E7" s="21" t="e">
        <f t="shared" si="1"/>
        <v>#REF!</v>
      </c>
      <c r="F7" s="21" t="e">
        <f t="shared" si="1"/>
        <v>#REF!</v>
      </c>
      <c r="G7" s="21" t="e">
        <f t="shared" si="1"/>
        <v>#REF!</v>
      </c>
      <c r="H7" s="21" t="e">
        <f t="shared" si="1"/>
        <v>#REF!</v>
      </c>
      <c r="I7" s="21" t="e">
        <f t="shared" si="1"/>
        <v>#REF!</v>
      </c>
      <c r="J7" s="21" t="e">
        <f t="shared" si="1"/>
        <v>#REF!</v>
      </c>
      <c r="K7" s="21" t="e">
        <f t="shared" si="1"/>
        <v>#REF!</v>
      </c>
      <c r="L7" s="21" t="e">
        <f t="shared" si="1"/>
        <v>#REF!</v>
      </c>
      <c r="M7" s="21" t="e">
        <f t="shared" si="1"/>
        <v>#REF!</v>
      </c>
      <c r="N7" s="21" t="e">
        <f t="shared" si="1"/>
        <v>#REF!</v>
      </c>
      <c r="O7" s="21" t="e">
        <f t="shared" si="1"/>
        <v>#REF!</v>
      </c>
      <c r="P7" s="21" t="e">
        <f t="shared" si="1"/>
        <v>#REF!</v>
      </c>
      <c r="Q7" s="21" t="e">
        <f t="shared" si="1"/>
        <v>#REF!</v>
      </c>
      <c r="R7" s="21" t="e">
        <f t="shared" si="1"/>
        <v>#REF!</v>
      </c>
      <c r="S7" s="21" t="e">
        <f t="shared" si="1"/>
        <v>#REF!</v>
      </c>
      <c r="T7" s="21" t="e">
        <f t="shared" si="1"/>
        <v>#REF!</v>
      </c>
      <c r="U7" s="21" t="e">
        <f t="shared" si="1"/>
        <v>#REF!</v>
      </c>
      <c r="V7" s="21" t="e">
        <f t="shared" si="1"/>
        <v>#REF!</v>
      </c>
      <c r="W7" s="22" t="e">
        <f>ORCAMENTO!#REF!</f>
        <v>#REF!</v>
      </c>
    </row>
    <row r="8" spans="1:23" s="23" customFormat="1" ht="18" customHeight="1" x14ac:dyDescent="0.25">
      <c r="A8" s="59">
        <v>3</v>
      </c>
      <c r="B8" s="60" t="s">
        <v>48</v>
      </c>
      <c r="C8" s="19">
        <v>0</v>
      </c>
      <c r="D8" s="19">
        <v>0</v>
      </c>
      <c r="E8" s="19">
        <v>0</v>
      </c>
      <c r="F8" s="19">
        <v>0.5</v>
      </c>
      <c r="G8" s="19">
        <v>0.5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f>SUM(C8:V8)</f>
        <v>1</v>
      </c>
    </row>
    <row r="9" spans="1:23" s="23" customFormat="1" ht="16.5" customHeight="1" x14ac:dyDescent="0.25">
      <c r="A9" s="59"/>
      <c r="B9" s="60"/>
      <c r="C9" s="21" t="e">
        <f t="shared" ref="C9:V9" si="2">C8*$W$9</f>
        <v>#REF!</v>
      </c>
      <c r="D9" s="21" t="e">
        <f t="shared" si="2"/>
        <v>#REF!</v>
      </c>
      <c r="E9" s="21" t="e">
        <f t="shared" si="2"/>
        <v>#REF!</v>
      </c>
      <c r="F9" s="21" t="e">
        <f t="shared" si="2"/>
        <v>#REF!</v>
      </c>
      <c r="G9" s="21" t="e">
        <f t="shared" si="2"/>
        <v>#REF!</v>
      </c>
      <c r="H9" s="21" t="e">
        <f t="shared" si="2"/>
        <v>#REF!</v>
      </c>
      <c r="I9" s="21" t="e">
        <f t="shared" si="2"/>
        <v>#REF!</v>
      </c>
      <c r="J9" s="21" t="e">
        <f t="shared" si="2"/>
        <v>#REF!</v>
      </c>
      <c r="K9" s="21" t="e">
        <f t="shared" si="2"/>
        <v>#REF!</v>
      </c>
      <c r="L9" s="21" t="e">
        <f t="shared" si="2"/>
        <v>#REF!</v>
      </c>
      <c r="M9" s="21" t="e">
        <f t="shared" si="2"/>
        <v>#REF!</v>
      </c>
      <c r="N9" s="21" t="e">
        <f t="shared" si="2"/>
        <v>#REF!</v>
      </c>
      <c r="O9" s="21" t="e">
        <f t="shared" si="2"/>
        <v>#REF!</v>
      </c>
      <c r="P9" s="21" t="e">
        <f t="shared" si="2"/>
        <v>#REF!</v>
      </c>
      <c r="Q9" s="21" t="e">
        <f t="shared" si="2"/>
        <v>#REF!</v>
      </c>
      <c r="R9" s="21" t="e">
        <f t="shared" si="2"/>
        <v>#REF!</v>
      </c>
      <c r="S9" s="21" t="e">
        <f t="shared" si="2"/>
        <v>#REF!</v>
      </c>
      <c r="T9" s="21" t="e">
        <f t="shared" si="2"/>
        <v>#REF!</v>
      </c>
      <c r="U9" s="21" t="e">
        <f t="shared" si="2"/>
        <v>#REF!</v>
      </c>
      <c r="V9" s="21" t="e">
        <f t="shared" si="2"/>
        <v>#REF!</v>
      </c>
      <c r="W9" s="22" t="e">
        <f>ORCAMENTO!#REF!</f>
        <v>#REF!</v>
      </c>
    </row>
    <row r="10" spans="1:23" s="23" customFormat="1" ht="16.5" customHeight="1" x14ac:dyDescent="0.25">
      <c r="A10" s="59">
        <v>4</v>
      </c>
      <c r="B10" s="60" t="s">
        <v>18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0.15</v>
      </c>
      <c r="I10" s="19">
        <v>0.15</v>
      </c>
      <c r="J10" s="19">
        <v>0.15</v>
      </c>
      <c r="K10" s="19">
        <v>0.15</v>
      </c>
      <c r="L10" s="19">
        <v>0.15</v>
      </c>
      <c r="M10" s="19">
        <v>0.15</v>
      </c>
      <c r="N10" s="19">
        <v>0.1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f>SUM(D10:V10)</f>
        <v>1</v>
      </c>
    </row>
    <row r="11" spans="1:23" s="23" customFormat="1" ht="15.75" customHeight="1" x14ac:dyDescent="0.25">
      <c r="A11" s="59"/>
      <c r="B11" s="60"/>
      <c r="C11" s="21" t="e">
        <f t="shared" ref="C11:V11" si="3">C10*$W$11</f>
        <v>#REF!</v>
      </c>
      <c r="D11" s="21" t="e">
        <f t="shared" si="3"/>
        <v>#REF!</v>
      </c>
      <c r="E11" s="21" t="e">
        <f t="shared" si="3"/>
        <v>#REF!</v>
      </c>
      <c r="F11" s="21" t="e">
        <f t="shared" si="3"/>
        <v>#REF!</v>
      </c>
      <c r="G11" s="21" t="e">
        <f t="shared" si="3"/>
        <v>#REF!</v>
      </c>
      <c r="H11" s="21" t="e">
        <f>H10*$W$11</f>
        <v>#REF!</v>
      </c>
      <c r="I11" s="21" t="e">
        <f>I10*$W$11</f>
        <v>#REF!</v>
      </c>
      <c r="J11" s="21" t="e">
        <f t="shared" si="3"/>
        <v>#REF!</v>
      </c>
      <c r="K11" s="21" t="e">
        <f t="shared" si="3"/>
        <v>#REF!</v>
      </c>
      <c r="L11" s="21" t="e">
        <f t="shared" si="3"/>
        <v>#REF!</v>
      </c>
      <c r="M11" s="21" t="e">
        <f t="shared" si="3"/>
        <v>#REF!</v>
      </c>
      <c r="N11" s="21" t="e">
        <f t="shared" si="3"/>
        <v>#REF!</v>
      </c>
      <c r="O11" s="21" t="e">
        <f t="shared" si="3"/>
        <v>#REF!</v>
      </c>
      <c r="P11" s="21" t="e">
        <f t="shared" si="3"/>
        <v>#REF!</v>
      </c>
      <c r="Q11" s="21" t="e">
        <f t="shared" si="3"/>
        <v>#REF!</v>
      </c>
      <c r="R11" s="21" t="e">
        <f t="shared" si="3"/>
        <v>#REF!</v>
      </c>
      <c r="S11" s="21" t="e">
        <f t="shared" si="3"/>
        <v>#REF!</v>
      </c>
      <c r="T11" s="21" t="e">
        <f t="shared" si="3"/>
        <v>#REF!</v>
      </c>
      <c r="U11" s="21" t="e">
        <f t="shared" si="3"/>
        <v>#REF!</v>
      </c>
      <c r="V11" s="21" t="e">
        <f t="shared" si="3"/>
        <v>#REF!</v>
      </c>
      <c r="W11" s="22" t="e">
        <f>ORCAMENTO!#REF!</f>
        <v>#REF!</v>
      </c>
    </row>
    <row r="12" spans="1:23" s="23" customFormat="1" ht="15" customHeight="1" x14ac:dyDescent="0.25">
      <c r="A12" s="59">
        <v>5</v>
      </c>
      <c r="B12" s="60" t="s">
        <v>49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0.25</v>
      </c>
      <c r="L12" s="19">
        <v>0.25</v>
      </c>
      <c r="M12" s="19">
        <v>0.25</v>
      </c>
      <c r="N12" s="19">
        <v>0.25</v>
      </c>
      <c r="O12" s="19">
        <v>0.25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f>SUM(C12:V12)</f>
        <v>1.25</v>
      </c>
    </row>
    <row r="13" spans="1:23" s="23" customFormat="1" ht="15.75" customHeight="1" x14ac:dyDescent="0.25">
      <c r="A13" s="59"/>
      <c r="B13" s="60"/>
      <c r="C13" s="21" t="e">
        <f t="shared" ref="C13:V13" si="4">C12*$W$13</f>
        <v>#REF!</v>
      </c>
      <c r="D13" s="21" t="e">
        <f t="shared" si="4"/>
        <v>#REF!</v>
      </c>
      <c r="E13" s="21" t="e">
        <f t="shared" si="4"/>
        <v>#REF!</v>
      </c>
      <c r="F13" s="21" t="e">
        <f t="shared" si="4"/>
        <v>#REF!</v>
      </c>
      <c r="G13" s="21" t="e">
        <f t="shared" si="4"/>
        <v>#REF!</v>
      </c>
      <c r="H13" s="21" t="e">
        <f t="shared" si="4"/>
        <v>#REF!</v>
      </c>
      <c r="I13" s="21" t="e">
        <f t="shared" si="4"/>
        <v>#REF!</v>
      </c>
      <c r="J13" s="21" t="e">
        <f t="shared" si="4"/>
        <v>#REF!</v>
      </c>
      <c r="K13" s="21" t="e">
        <f t="shared" si="4"/>
        <v>#REF!</v>
      </c>
      <c r="L13" s="21" t="e">
        <f t="shared" si="4"/>
        <v>#REF!</v>
      </c>
      <c r="M13" s="21" t="e">
        <f t="shared" si="4"/>
        <v>#REF!</v>
      </c>
      <c r="N13" s="21" t="e">
        <f t="shared" si="4"/>
        <v>#REF!</v>
      </c>
      <c r="O13" s="21" t="e">
        <f t="shared" si="4"/>
        <v>#REF!</v>
      </c>
      <c r="P13" s="21" t="e">
        <f t="shared" si="4"/>
        <v>#REF!</v>
      </c>
      <c r="Q13" s="21" t="e">
        <f t="shared" si="4"/>
        <v>#REF!</v>
      </c>
      <c r="R13" s="21" t="e">
        <f t="shared" si="4"/>
        <v>#REF!</v>
      </c>
      <c r="S13" s="21" t="e">
        <f t="shared" si="4"/>
        <v>#REF!</v>
      </c>
      <c r="T13" s="21" t="e">
        <f t="shared" si="4"/>
        <v>#REF!</v>
      </c>
      <c r="U13" s="21" t="e">
        <f t="shared" si="4"/>
        <v>#REF!</v>
      </c>
      <c r="V13" s="21" t="e">
        <f t="shared" si="4"/>
        <v>#REF!</v>
      </c>
      <c r="W13" s="22" t="e">
        <f>ORCAMENTO!#REF!</f>
        <v>#REF!</v>
      </c>
    </row>
    <row r="14" spans="1:23" s="23" customFormat="1" ht="15.75" customHeight="1" x14ac:dyDescent="0.25">
      <c r="A14" s="59">
        <v>6</v>
      </c>
      <c r="B14" s="60" t="s">
        <v>17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0.2</v>
      </c>
      <c r="Q14" s="19">
        <v>0.2</v>
      </c>
      <c r="R14" s="19">
        <v>0.2</v>
      </c>
      <c r="S14" s="19">
        <v>0.2</v>
      </c>
      <c r="T14" s="19">
        <v>0</v>
      </c>
      <c r="U14" s="19">
        <v>0.1</v>
      </c>
      <c r="V14" s="19">
        <v>0.1</v>
      </c>
      <c r="W14" s="19">
        <f>SUM(C14:V14)</f>
        <v>1</v>
      </c>
    </row>
    <row r="15" spans="1:23" s="23" customFormat="1" ht="15.75" customHeight="1" x14ac:dyDescent="0.25">
      <c r="A15" s="59"/>
      <c r="B15" s="60"/>
      <c r="C15" s="21" t="e">
        <f t="shared" ref="C15:V15" si="5">C14*$W$15</f>
        <v>#REF!</v>
      </c>
      <c r="D15" s="21" t="e">
        <f t="shared" si="5"/>
        <v>#REF!</v>
      </c>
      <c r="E15" s="21" t="e">
        <f t="shared" si="5"/>
        <v>#REF!</v>
      </c>
      <c r="F15" s="21" t="e">
        <f t="shared" si="5"/>
        <v>#REF!</v>
      </c>
      <c r="G15" s="21" t="e">
        <f t="shared" si="5"/>
        <v>#REF!</v>
      </c>
      <c r="H15" s="21" t="e">
        <f t="shared" si="5"/>
        <v>#REF!</v>
      </c>
      <c r="I15" s="21" t="e">
        <f t="shared" si="5"/>
        <v>#REF!</v>
      </c>
      <c r="J15" s="21" t="e">
        <f t="shared" si="5"/>
        <v>#REF!</v>
      </c>
      <c r="K15" s="21" t="e">
        <f t="shared" si="5"/>
        <v>#REF!</v>
      </c>
      <c r="L15" s="21" t="e">
        <f t="shared" si="5"/>
        <v>#REF!</v>
      </c>
      <c r="M15" s="21" t="e">
        <f t="shared" si="5"/>
        <v>#REF!</v>
      </c>
      <c r="N15" s="21" t="e">
        <f t="shared" si="5"/>
        <v>#REF!</v>
      </c>
      <c r="O15" s="21" t="e">
        <f t="shared" si="5"/>
        <v>#REF!</v>
      </c>
      <c r="P15" s="21" t="e">
        <f t="shared" si="5"/>
        <v>#REF!</v>
      </c>
      <c r="Q15" s="21" t="e">
        <f t="shared" si="5"/>
        <v>#REF!</v>
      </c>
      <c r="R15" s="21" t="e">
        <f t="shared" si="5"/>
        <v>#REF!</v>
      </c>
      <c r="S15" s="21" t="e">
        <f t="shared" si="5"/>
        <v>#REF!</v>
      </c>
      <c r="T15" s="21" t="e">
        <f t="shared" si="5"/>
        <v>#REF!</v>
      </c>
      <c r="U15" s="21" t="e">
        <f t="shared" si="5"/>
        <v>#REF!</v>
      </c>
      <c r="V15" s="21" t="e">
        <f t="shared" si="5"/>
        <v>#REF!</v>
      </c>
      <c r="W15" s="22" t="e">
        <f>ORCAMENTO!#REF!</f>
        <v>#REF!</v>
      </c>
    </row>
    <row r="16" spans="1:23" s="23" customFormat="1" ht="14.25" customHeight="1" x14ac:dyDescent="0.25">
      <c r="A16" s="59">
        <v>7</v>
      </c>
      <c r="B16" s="60" t="s">
        <v>14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0.35</v>
      </c>
      <c r="P16" s="19">
        <v>0.35</v>
      </c>
      <c r="Q16" s="19">
        <v>0.3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24">
        <f>SUM(C16:V16)</f>
        <v>1</v>
      </c>
    </row>
    <row r="17" spans="1:23" s="23" customFormat="1" ht="15.75" customHeight="1" x14ac:dyDescent="0.25">
      <c r="A17" s="59"/>
      <c r="B17" s="60"/>
      <c r="C17" s="21" t="e">
        <f t="shared" ref="C17:V17" si="6">C16*$W$17</f>
        <v>#REF!</v>
      </c>
      <c r="D17" s="21" t="e">
        <f t="shared" si="6"/>
        <v>#REF!</v>
      </c>
      <c r="E17" s="21" t="e">
        <f t="shared" si="6"/>
        <v>#REF!</v>
      </c>
      <c r="F17" s="21" t="e">
        <f t="shared" si="6"/>
        <v>#REF!</v>
      </c>
      <c r="G17" s="21" t="e">
        <f t="shared" si="6"/>
        <v>#REF!</v>
      </c>
      <c r="H17" s="21" t="e">
        <f t="shared" si="6"/>
        <v>#REF!</v>
      </c>
      <c r="I17" s="21" t="e">
        <f t="shared" si="6"/>
        <v>#REF!</v>
      </c>
      <c r="J17" s="21" t="e">
        <f t="shared" si="6"/>
        <v>#REF!</v>
      </c>
      <c r="K17" s="21" t="e">
        <f t="shared" si="6"/>
        <v>#REF!</v>
      </c>
      <c r="L17" s="21" t="e">
        <f t="shared" si="6"/>
        <v>#REF!</v>
      </c>
      <c r="M17" s="21" t="e">
        <f t="shared" si="6"/>
        <v>#REF!</v>
      </c>
      <c r="N17" s="21" t="e">
        <f t="shared" si="6"/>
        <v>#REF!</v>
      </c>
      <c r="O17" s="21" t="e">
        <f t="shared" si="6"/>
        <v>#REF!</v>
      </c>
      <c r="P17" s="21" t="e">
        <f t="shared" si="6"/>
        <v>#REF!</v>
      </c>
      <c r="Q17" s="21" t="e">
        <f t="shared" si="6"/>
        <v>#REF!</v>
      </c>
      <c r="R17" s="21" t="e">
        <f t="shared" si="6"/>
        <v>#REF!</v>
      </c>
      <c r="S17" s="21" t="e">
        <f t="shared" si="6"/>
        <v>#REF!</v>
      </c>
      <c r="T17" s="21" t="e">
        <f t="shared" si="6"/>
        <v>#REF!</v>
      </c>
      <c r="U17" s="21" t="e">
        <f t="shared" si="6"/>
        <v>#REF!</v>
      </c>
      <c r="V17" s="21" t="e">
        <f t="shared" si="6"/>
        <v>#REF!</v>
      </c>
      <c r="W17" s="22" t="e">
        <f>ORCAMENTO!#REF!</f>
        <v>#REF!</v>
      </c>
    </row>
    <row r="18" spans="1:23" s="23" customFormat="1" ht="15" customHeight="1" x14ac:dyDescent="0.25">
      <c r="A18" s="59">
        <v>8</v>
      </c>
      <c r="B18" s="60" t="s">
        <v>50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0.1</v>
      </c>
      <c r="O18" s="19">
        <v>0.1</v>
      </c>
      <c r="P18" s="19">
        <v>0.1</v>
      </c>
      <c r="Q18" s="19">
        <v>0.1</v>
      </c>
      <c r="R18" s="19">
        <v>0.1</v>
      </c>
      <c r="S18" s="19">
        <v>0.2</v>
      </c>
      <c r="T18" s="19">
        <v>0.2</v>
      </c>
      <c r="U18" s="19">
        <v>0.1</v>
      </c>
      <c r="V18" s="19">
        <v>0</v>
      </c>
      <c r="W18" s="19">
        <f>SUM(C18:V18)</f>
        <v>0.99999999999999989</v>
      </c>
    </row>
    <row r="19" spans="1:23" s="23" customFormat="1" ht="17.25" customHeight="1" x14ac:dyDescent="0.25">
      <c r="A19" s="59"/>
      <c r="B19" s="60"/>
      <c r="C19" s="21" t="e">
        <f t="shared" ref="C19:V19" si="7">C18*$W$19</f>
        <v>#REF!</v>
      </c>
      <c r="D19" s="21" t="e">
        <f t="shared" si="7"/>
        <v>#REF!</v>
      </c>
      <c r="E19" s="21" t="e">
        <f t="shared" si="7"/>
        <v>#REF!</v>
      </c>
      <c r="F19" s="21" t="e">
        <f t="shared" si="7"/>
        <v>#REF!</v>
      </c>
      <c r="G19" s="21" t="e">
        <f t="shared" si="7"/>
        <v>#REF!</v>
      </c>
      <c r="H19" s="21" t="e">
        <f t="shared" si="7"/>
        <v>#REF!</v>
      </c>
      <c r="I19" s="21" t="e">
        <f t="shared" si="7"/>
        <v>#REF!</v>
      </c>
      <c r="J19" s="21" t="e">
        <f t="shared" si="7"/>
        <v>#REF!</v>
      </c>
      <c r="K19" s="21" t="e">
        <f t="shared" si="7"/>
        <v>#REF!</v>
      </c>
      <c r="L19" s="21" t="e">
        <f t="shared" si="7"/>
        <v>#REF!</v>
      </c>
      <c r="M19" s="21" t="e">
        <f t="shared" si="7"/>
        <v>#REF!</v>
      </c>
      <c r="N19" s="21" t="e">
        <f t="shared" si="7"/>
        <v>#REF!</v>
      </c>
      <c r="O19" s="21" t="e">
        <f t="shared" si="7"/>
        <v>#REF!</v>
      </c>
      <c r="P19" s="21" t="e">
        <f t="shared" si="7"/>
        <v>#REF!</v>
      </c>
      <c r="Q19" s="21" t="e">
        <f t="shared" si="7"/>
        <v>#REF!</v>
      </c>
      <c r="R19" s="21" t="e">
        <f t="shared" si="7"/>
        <v>#REF!</v>
      </c>
      <c r="S19" s="21" t="e">
        <f t="shared" si="7"/>
        <v>#REF!</v>
      </c>
      <c r="T19" s="21" t="e">
        <f t="shared" si="7"/>
        <v>#REF!</v>
      </c>
      <c r="U19" s="21" t="e">
        <f t="shared" si="7"/>
        <v>#REF!</v>
      </c>
      <c r="V19" s="21" t="e">
        <f t="shared" si="7"/>
        <v>#REF!</v>
      </c>
      <c r="W19" s="22" t="e">
        <f>ORCAMENTO!#REF!</f>
        <v>#REF!</v>
      </c>
    </row>
    <row r="20" spans="1:23" s="23" customFormat="1" ht="17.25" customHeight="1" x14ac:dyDescent="0.25">
      <c r="A20" s="59">
        <v>9</v>
      </c>
      <c r="B20" s="60" t="s">
        <v>51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0.1</v>
      </c>
      <c r="O20" s="19">
        <v>0.1</v>
      </c>
      <c r="P20" s="19">
        <v>0.1</v>
      </c>
      <c r="Q20" s="19">
        <v>0.1</v>
      </c>
      <c r="R20" s="19">
        <v>0.1</v>
      </c>
      <c r="S20" s="19">
        <v>0.2</v>
      </c>
      <c r="T20" s="19">
        <v>0.2</v>
      </c>
      <c r="U20" s="19">
        <v>0.1</v>
      </c>
      <c r="V20" s="19">
        <v>0</v>
      </c>
      <c r="W20" s="19">
        <f>SUM(C20:V20)</f>
        <v>0.99999999999999989</v>
      </c>
    </row>
    <row r="21" spans="1:23" s="23" customFormat="1" ht="17.25" customHeight="1" x14ac:dyDescent="0.25">
      <c r="A21" s="59"/>
      <c r="B21" s="60"/>
      <c r="C21" s="21" t="e">
        <f t="shared" ref="C21:K21" si="8">C20*$W$21</f>
        <v>#REF!</v>
      </c>
      <c r="D21" s="21" t="e">
        <f t="shared" si="8"/>
        <v>#REF!</v>
      </c>
      <c r="E21" s="21" t="e">
        <f t="shared" si="8"/>
        <v>#REF!</v>
      </c>
      <c r="F21" s="21" t="e">
        <f t="shared" si="8"/>
        <v>#REF!</v>
      </c>
      <c r="G21" s="21" t="e">
        <f t="shared" si="8"/>
        <v>#REF!</v>
      </c>
      <c r="H21" s="21" t="e">
        <f t="shared" si="8"/>
        <v>#REF!</v>
      </c>
      <c r="I21" s="21" t="e">
        <f t="shared" si="8"/>
        <v>#REF!</v>
      </c>
      <c r="J21" s="21" t="e">
        <f t="shared" si="8"/>
        <v>#REF!</v>
      </c>
      <c r="K21" s="21" t="e">
        <f t="shared" si="8"/>
        <v>#REF!</v>
      </c>
      <c r="L21" s="21" t="e">
        <f t="shared" ref="L21:V21" si="9">L20*$W$19</f>
        <v>#REF!</v>
      </c>
      <c r="M21" s="21" t="e">
        <f t="shared" si="9"/>
        <v>#REF!</v>
      </c>
      <c r="N21" s="21" t="e">
        <f t="shared" si="9"/>
        <v>#REF!</v>
      </c>
      <c r="O21" s="21" t="e">
        <f t="shared" si="9"/>
        <v>#REF!</v>
      </c>
      <c r="P21" s="21" t="e">
        <f t="shared" si="9"/>
        <v>#REF!</v>
      </c>
      <c r="Q21" s="21" t="e">
        <f t="shared" si="9"/>
        <v>#REF!</v>
      </c>
      <c r="R21" s="21" t="e">
        <f t="shared" si="9"/>
        <v>#REF!</v>
      </c>
      <c r="S21" s="21" t="e">
        <f t="shared" si="9"/>
        <v>#REF!</v>
      </c>
      <c r="T21" s="21" t="e">
        <f t="shared" si="9"/>
        <v>#REF!</v>
      </c>
      <c r="U21" s="21" t="e">
        <f t="shared" si="9"/>
        <v>#REF!</v>
      </c>
      <c r="V21" s="21" t="e">
        <f t="shared" si="9"/>
        <v>#REF!</v>
      </c>
      <c r="W21" s="22" t="e">
        <f>ORCAMENTO!#REF!</f>
        <v>#REF!</v>
      </c>
    </row>
    <row r="22" spans="1:23" s="23" customFormat="1" ht="15" customHeight="1" x14ac:dyDescent="0.25">
      <c r="A22" s="59">
        <v>10</v>
      </c>
      <c r="B22" s="60" t="s">
        <v>52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0.1</v>
      </c>
      <c r="O22" s="19">
        <v>0.1</v>
      </c>
      <c r="P22" s="19">
        <v>0.1</v>
      </c>
      <c r="Q22" s="19">
        <v>0.1</v>
      </c>
      <c r="R22" s="19">
        <v>0.1</v>
      </c>
      <c r="S22" s="19">
        <v>0.2</v>
      </c>
      <c r="T22" s="19">
        <v>0.2</v>
      </c>
      <c r="U22" s="19">
        <v>0.1</v>
      </c>
      <c r="V22" s="19">
        <v>0</v>
      </c>
      <c r="W22" s="19">
        <f>SUM(C22:V22)</f>
        <v>0.99999999999999989</v>
      </c>
    </row>
    <row r="23" spans="1:23" s="23" customFormat="1" ht="18" customHeight="1" x14ac:dyDescent="0.25">
      <c r="A23" s="59"/>
      <c r="B23" s="60"/>
      <c r="C23" s="21" t="e">
        <f t="shared" ref="C23:K23" si="10">C22*$W$23</f>
        <v>#REF!</v>
      </c>
      <c r="D23" s="21" t="e">
        <f t="shared" si="10"/>
        <v>#REF!</v>
      </c>
      <c r="E23" s="21" t="e">
        <f t="shared" si="10"/>
        <v>#REF!</v>
      </c>
      <c r="F23" s="21" t="e">
        <f t="shared" si="10"/>
        <v>#REF!</v>
      </c>
      <c r="G23" s="21" t="e">
        <f t="shared" si="10"/>
        <v>#REF!</v>
      </c>
      <c r="H23" s="21" t="e">
        <f t="shared" si="10"/>
        <v>#REF!</v>
      </c>
      <c r="I23" s="21" t="e">
        <f t="shared" si="10"/>
        <v>#REF!</v>
      </c>
      <c r="J23" s="21" t="e">
        <f t="shared" si="10"/>
        <v>#REF!</v>
      </c>
      <c r="K23" s="21" t="e">
        <f t="shared" si="10"/>
        <v>#REF!</v>
      </c>
      <c r="L23" s="21" t="e">
        <f t="shared" ref="L23:V23" si="11">L22*$W$19</f>
        <v>#REF!</v>
      </c>
      <c r="M23" s="21" t="e">
        <f t="shared" si="11"/>
        <v>#REF!</v>
      </c>
      <c r="N23" s="21" t="e">
        <f t="shared" si="11"/>
        <v>#REF!</v>
      </c>
      <c r="O23" s="21" t="e">
        <f t="shared" si="11"/>
        <v>#REF!</v>
      </c>
      <c r="P23" s="21" t="e">
        <f t="shared" si="11"/>
        <v>#REF!</v>
      </c>
      <c r="Q23" s="21" t="e">
        <f t="shared" si="11"/>
        <v>#REF!</v>
      </c>
      <c r="R23" s="21" t="e">
        <f t="shared" si="11"/>
        <v>#REF!</v>
      </c>
      <c r="S23" s="21" t="e">
        <f t="shared" si="11"/>
        <v>#REF!</v>
      </c>
      <c r="T23" s="21" t="e">
        <f t="shared" si="11"/>
        <v>#REF!</v>
      </c>
      <c r="U23" s="21" t="e">
        <f t="shared" si="11"/>
        <v>#REF!</v>
      </c>
      <c r="V23" s="21" t="e">
        <f t="shared" si="11"/>
        <v>#REF!</v>
      </c>
      <c r="W23" s="22" t="e">
        <f>ORCAMENTO!#REF!</f>
        <v>#REF!</v>
      </c>
    </row>
    <row r="24" spans="1:23" s="23" customFormat="1" ht="17.25" customHeight="1" x14ac:dyDescent="0.25">
      <c r="A24" s="59">
        <v>11</v>
      </c>
      <c r="B24" s="60" t="s">
        <v>53</v>
      </c>
      <c r="C24" s="19">
        <v>0</v>
      </c>
      <c r="D24" s="19">
        <v>0</v>
      </c>
      <c r="E24" s="19">
        <v>0</v>
      </c>
      <c r="F24" s="19">
        <v>0.2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0.3</v>
      </c>
      <c r="R24" s="19">
        <v>0.5</v>
      </c>
      <c r="S24" s="19">
        <v>0</v>
      </c>
      <c r="T24" s="19">
        <v>0</v>
      </c>
      <c r="U24" s="19">
        <v>0</v>
      </c>
      <c r="V24" s="19">
        <v>0</v>
      </c>
      <c r="W24" s="19">
        <f>SUM(C24:V24)</f>
        <v>1</v>
      </c>
    </row>
    <row r="25" spans="1:23" s="23" customFormat="1" ht="18" customHeight="1" x14ac:dyDescent="0.25">
      <c r="A25" s="59"/>
      <c r="B25" s="60"/>
      <c r="C25" s="21" t="e">
        <f t="shared" ref="C25:V25" si="12">C24*$W$25</f>
        <v>#REF!</v>
      </c>
      <c r="D25" s="21" t="e">
        <f t="shared" si="12"/>
        <v>#REF!</v>
      </c>
      <c r="E25" s="21" t="e">
        <f t="shared" si="12"/>
        <v>#REF!</v>
      </c>
      <c r="F25" s="21" t="e">
        <f t="shared" si="12"/>
        <v>#REF!</v>
      </c>
      <c r="G25" s="21" t="e">
        <f t="shared" si="12"/>
        <v>#REF!</v>
      </c>
      <c r="H25" s="21" t="e">
        <f t="shared" si="12"/>
        <v>#REF!</v>
      </c>
      <c r="I25" s="21" t="e">
        <f t="shared" si="12"/>
        <v>#REF!</v>
      </c>
      <c r="J25" s="21" t="e">
        <f t="shared" si="12"/>
        <v>#REF!</v>
      </c>
      <c r="K25" s="21" t="e">
        <f t="shared" si="12"/>
        <v>#REF!</v>
      </c>
      <c r="L25" s="21" t="e">
        <f t="shared" si="12"/>
        <v>#REF!</v>
      </c>
      <c r="M25" s="21" t="e">
        <f t="shared" si="12"/>
        <v>#REF!</v>
      </c>
      <c r="N25" s="21" t="e">
        <f t="shared" si="12"/>
        <v>#REF!</v>
      </c>
      <c r="O25" s="21" t="e">
        <f t="shared" si="12"/>
        <v>#REF!</v>
      </c>
      <c r="P25" s="21" t="e">
        <f t="shared" si="12"/>
        <v>#REF!</v>
      </c>
      <c r="Q25" s="21" t="e">
        <f t="shared" si="12"/>
        <v>#REF!</v>
      </c>
      <c r="R25" s="21" t="e">
        <f t="shared" si="12"/>
        <v>#REF!</v>
      </c>
      <c r="S25" s="21" t="e">
        <f t="shared" si="12"/>
        <v>#REF!</v>
      </c>
      <c r="T25" s="21" t="e">
        <f t="shared" si="12"/>
        <v>#REF!</v>
      </c>
      <c r="U25" s="21" t="e">
        <f t="shared" si="12"/>
        <v>#REF!</v>
      </c>
      <c r="V25" s="21" t="e">
        <f t="shared" si="12"/>
        <v>#REF!</v>
      </c>
      <c r="W25" s="22" t="e">
        <f>ORCAMENTO!#REF!</f>
        <v>#REF!</v>
      </c>
    </row>
    <row r="26" spans="1:23" s="23" customFormat="1" ht="16.5" customHeight="1" x14ac:dyDescent="0.25">
      <c r="A26" s="59">
        <v>12</v>
      </c>
      <c r="B26" s="60" t="s">
        <v>54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1</v>
      </c>
      <c r="V26" s="19">
        <v>0</v>
      </c>
      <c r="W26" s="19">
        <f>SUM(C26:V26)</f>
        <v>1</v>
      </c>
    </row>
    <row r="27" spans="1:23" s="23" customFormat="1" ht="18" customHeight="1" x14ac:dyDescent="0.25">
      <c r="A27" s="59"/>
      <c r="B27" s="60"/>
      <c r="C27" s="21" t="e">
        <f t="shared" ref="C27:T27" si="13">C26*$W$27</f>
        <v>#REF!</v>
      </c>
      <c r="D27" s="21" t="e">
        <f t="shared" si="13"/>
        <v>#REF!</v>
      </c>
      <c r="E27" s="21" t="e">
        <f t="shared" si="13"/>
        <v>#REF!</v>
      </c>
      <c r="F27" s="21" t="e">
        <f t="shared" si="13"/>
        <v>#REF!</v>
      </c>
      <c r="G27" s="21" t="e">
        <f t="shared" si="13"/>
        <v>#REF!</v>
      </c>
      <c r="H27" s="21" t="e">
        <f t="shared" si="13"/>
        <v>#REF!</v>
      </c>
      <c r="I27" s="21" t="e">
        <f t="shared" si="13"/>
        <v>#REF!</v>
      </c>
      <c r="J27" s="21" t="e">
        <f t="shared" si="13"/>
        <v>#REF!</v>
      </c>
      <c r="K27" s="21" t="e">
        <f t="shared" si="13"/>
        <v>#REF!</v>
      </c>
      <c r="L27" s="21" t="e">
        <f t="shared" si="13"/>
        <v>#REF!</v>
      </c>
      <c r="M27" s="21" t="e">
        <f t="shared" si="13"/>
        <v>#REF!</v>
      </c>
      <c r="N27" s="21" t="e">
        <f t="shared" si="13"/>
        <v>#REF!</v>
      </c>
      <c r="O27" s="21" t="e">
        <f t="shared" si="13"/>
        <v>#REF!</v>
      </c>
      <c r="P27" s="21" t="e">
        <f t="shared" si="13"/>
        <v>#REF!</v>
      </c>
      <c r="Q27" s="21" t="e">
        <f t="shared" si="13"/>
        <v>#REF!</v>
      </c>
      <c r="R27" s="21" t="e">
        <f t="shared" si="13"/>
        <v>#REF!</v>
      </c>
      <c r="S27" s="21" t="e">
        <f t="shared" si="13"/>
        <v>#REF!</v>
      </c>
      <c r="T27" s="21" t="e">
        <f t="shared" si="13"/>
        <v>#REF!</v>
      </c>
      <c r="U27" s="21" t="e">
        <f>U26*$W$27</f>
        <v>#REF!</v>
      </c>
      <c r="V27" s="21" t="e">
        <f>V26*$W$27</f>
        <v>#REF!</v>
      </c>
      <c r="W27" s="22" t="e">
        <f>ORCAMENTO!#REF!</f>
        <v>#REF!</v>
      </c>
    </row>
    <row r="28" spans="1:23" s="23" customFormat="1" ht="17.25" customHeight="1" x14ac:dyDescent="0.25">
      <c r="A28" s="59">
        <v>13</v>
      </c>
      <c r="B28" s="60" t="s">
        <v>55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0.1</v>
      </c>
      <c r="Q28" s="19">
        <v>0.1</v>
      </c>
      <c r="R28" s="19">
        <v>0.2</v>
      </c>
      <c r="S28" s="19">
        <v>0.2</v>
      </c>
      <c r="T28" s="19">
        <v>0.2</v>
      </c>
      <c r="U28" s="19">
        <v>0.2</v>
      </c>
      <c r="V28" s="19">
        <v>0</v>
      </c>
      <c r="W28" s="19">
        <f>SUM(C28:V28)</f>
        <v>1</v>
      </c>
    </row>
    <row r="29" spans="1:23" s="23" customFormat="1" ht="16.5" customHeight="1" x14ac:dyDescent="0.25">
      <c r="A29" s="59"/>
      <c r="B29" s="60"/>
      <c r="C29" s="21" t="e">
        <f t="shared" ref="C29:V29" si="14">C28*$W$29</f>
        <v>#REF!</v>
      </c>
      <c r="D29" s="21" t="e">
        <f t="shared" si="14"/>
        <v>#REF!</v>
      </c>
      <c r="E29" s="21" t="e">
        <f t="shared" si="14"/>
        <v>#REF!</v>
      </c>
      <c r="F29" s="21" t="e">
        <f t="shared" si="14"/>
        <v>#REF!</v>
      </c>
      <c r="G29" s="21" t="e">
        <f t="shared" si="14"/>
        <v>#REF!</v>
      </c>
      <c r="H29" s="21" t="e">
        <f t="shared" si="14"/>
        <v>#REF!</v>
      </c>
      <c r="I29" s="21" t="e">
        <f t="shared" si="14"/>
        <v>#REF!</v>
      </c>
      <c r="J29" s="21" t="e">
        <f t="shared" si="14"/>
        <v>#REF!</v>
      </c>
      <c r="K29" s="21" t="e">
        <f t="shared" si="14"/>
        <v>#REF!</v>
      </c>
      <c r="L29" s="21" t="e">
        <f t="shared" si="14"/>
        <v>#REF!</v>
      </c>
      <c r="M29" s="21" t="e">
        <f t="shared" si="14"/>
        <v>#REF!</v>
      </c>
      <c r="N29" s="21" t="e">
        <f t="shared" si="14"/>
        <v>#REF!</v>
      </c>
      <c r="O29" s="21" t="e">
        <f t="shared" si="14"/>
        <v>#REF!</v>
      </c>
      <c r="P29" s="21" t="e">
        <f t="shared" si="14"/>
        <v>#REF!</v>
      </c>
      <c r="Q29" s="21" t="e">
        <f t="shared" si="14"/>
        <v>#REF!</v>
      </c>
      <c r="R29" s="21" t="e">
        <f t="shared" si="14"/>
        <v>#REF!</v>
      </c>
      <c r="S29" s="21" t="e">
        <f t="shared" si="14"/>
        <v>#REF!</v>
      </c>
      <c r="T29" s="21" t="e">
        <f t="shared" si="14"/>
        <v>#REF!</v>
      </c>
      <c r="U29" s="21" t="e">
        <f t="shared" si="14"/>
        <v>#REF!</v>
      </c>
      <c r="V29" s="21" t="e">
        <f t="shared" si="14"/>
        <v>#REF!</v>
      </c>
      <c r="W29" s="22" t="e">
        <f>ORCAMENTO!#REF!</f>
        <v>#REF!</v>
      </c>
    </row>
    <row r="30" spans="1:23" s="23" customFormat="1" ht="16.5" customHeight="1" x14ac:dyDescent="0.25">
      <c r="A30" s="59">
        <v>14</v>
      </c>
      <c r="B30" s="60" t="s">
        <v>10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0.35</v>
      </c>
      <c r="U30" s="19">
        <v>0.35</v>
      </c>
      <c r="V30" s="19">
        <v>0.3</v>
      </c>
      <c r="W30" s="19">
        <f>SUM(C30:V30)</f>
        <v>1</v>
      </c>
    </row>
    <row r="31" spans="1:23" s="23" customFormat="1" ht="15.75" customHeight="1" x14ac:dyDescent="0.25">
      <c r="A31" s="59"/>
      <c r="B31" s="60"/>
      <c r="C31" s="21" t="e">
        <f t="shared" ref="C31:V31" si="15">C30*$W$31</f>
        <v>#REF!</v>
      </c>
      <c r="D31" s="21" t="e">
        <f t="shared" si="15"/>
        <v>#REF!</v>
      </c>
      <c r="E31" s="21" t="e">
        <f t="shared" si="15"/>
        <v>#REF!</v>
      </c>
      <c r="F31" s="21" t="e">
        <f t="shared" si="15"/>
        <v>#REF!</v>
      </c>
      <c r="G31" s="21" t="e">
        <f t="shared" si="15"/>
        <v>#REF!</v>
      </c>
      <c r="H31" s="21" t="e">
        <f t="shared" si="15"/>
        <v>#REF!</v>
      </c>
      <c r="I31" s="21" t="e">
        <f t="shared" si="15"/>
        <v>#REF!</v>
      </c>
      <c r="J31" s="21" t="e">
        <f t="shared" si="15"/>
        <v>#REF!</v>
      </c>
      <c r="K31" s="21" t="e">
        <f t="shared" si="15"/>
        <v>#REF!</v>
      </c>
      <c r="L31" s="21" t="e">
        <f t="shared" si="15"/>
        <v>#REF!</v>
      </c>
      <c r="M31" s="21" t="e">
        <f t="shared" si="15"/>
        <v>#REF!</v>
      </c>
      <c r="N31" s="21" t="e">
        <f t="shared" si="15"/>
        <v>#REF!</v>
      </c>
      <c r="O31" s="21" t="e">
        <f t="shared" si="15"/>
        <v>#REF!</v>
      </c>
      <c r="P31" s="21" t="e">
        <f t="shared" si="15"/>
        <v>#REF!</v>
      </c>
      <c r="Q31" s="21" t="e">
        <f t="shared" si="15"/>
        <v>#REF!</v>
      </c>
      <c r="R31" s="21" t="e">
        <f t="shared" si="15"/>
        <v>#REF!</v>
      </c>
      <c r="S31" s="21" t="e">
        <f t="shared" si="15"/>
        <v>#REF!</v>
      </c>
      <c r="T31" s="21" t="e">
        <f t="shared" si="15"/>
        <v>#REF!</v>
      </c>
      <c r="U31" s="21" t="e">
        <f t="shared" si="15"/>
        <v>#REF!</v>
      </c>
      <c r="V31" s="21" t="e">
        <f t="shared" si="15"/>
        <v>#REF!</v>
      </c>
      <c r="W31" s="22" t="e">
        <f>ORCAMENTO!#REF!</f>
        <v>#REF!</v>
      </c>
    </row>
    <row r="32" spans="1:23" s="23" customFormat="1" ht="16.5" customHeight="1" x14ac:dyDescent="0.25">
      <c r="A32" s="59">
        <v>15</v>
      </c>
      <c r="B32" s="60" t="s">
        <v>56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0.25</v>
      </c>
      <c r="T32" s="19">
        <v>0.25</v>
      </c>
      <c r="U32" s="19">
        <v>0.25</v>
      </c>
      <c r="V32" s="19">
        <v>0.25</v>
      </c>
      <c r="W32" s="19">
        <f>SUM(C32:V32)</f>
        <v>1</v>
      </c>
    </row>
    <row r="33" spans="1:25" s="23" customFormat="1" ht="17.25" customHeight="1" x14ac:dyDescent="0.25">
      <c r="A33" s="59"/>
      <c r="B33" s="60"/>
      <c r="C33" s="21" t="e">
        <f t="shared" ref="C33:V33" si="16">C32*$W$33</f>
        <v>#REF!</v>
      </c>
      <c r="D33" s="21" t="e">
        <f t="shared" si="16"/>
        <v>#REF!</v>
      </c>
      <c r="E33" s="21" t="e">
        <f t="shared" si="16"/>
        <v>#REF!</v>
      </c>
      <c r="F33" s="21" t="e">
        <f t="shared" si="16"/>
        <v>#REF!</v>
      </c>
      <c r="G33" s="21" t="e">
        <f t="shared" si="16"/>
        <v>#REF!</v>
      </c>
      <c r="H33" s="21" t="e">
        <f t="shared" si="16"/>
        <v>#REF!</v>
      </c>
      <c r="I33" s="21" t="e">
        <f t="shared" si="16"/>
        <v>#REF!</v>
      </c>
      <c r="J33" s="21" t="e">
        <f t="shared" si="16"/>
        <v>#REF!</v>
      </c>
      <c r="K33" s="21" t="e">
        <f t="shared" si="16"/>
        <v>#REF!</v>
      </c>
      <c r="L33" s="21" t="e">
        <f t="shared" si="16"/>
        <v>#REF!</v>
      </c>
      <c r="M33" s="21" t="e">
        <f t="shared" si="16"/>
        <v>#REF!</v>
      </c>
      <c r="N33" s="21" t="e">
        <f t="shared" si="16"/>
        <v>#REF!</v>
      </c>
      <c r="O33" s="21" t="e">
        <f t="shared" si="16"/>
        <v>#REF!</v>
      </c>
      <c r="P33" s="21" t="e">
        <f t="shared" si="16"/>
        <v>#REF!</v>
      </c>
      <c r="Q33" s="21" t="e">
        <f t="shared" si="16"/>
        <v>#REF!</v>
      </c>
      <c r="R33" s="21" t="e">
        <f t="shared" si="16"/>
        <v>#REF!</v>
      </c>
      <c r="S33" s="21" t="e">
        <f t="shared" si="16"/>
        <v>#REF!</v>
      </c>
      <c r="T33" s="21" t="e">
        <f t="shared" si="16"/>
        <v>#REF!</v>
      </c>
      <c r="U33" s="21" t="e">
        <f t="shared" si="16"/>
        <v>#REF!</v>
      </c>
      <c r="V33" s="21" t="e">
        <f t="shared" si="16"/>
        <v>#REF!</v>
      </c>
      <c r="W33" s="22" t="e">
        <f>ORCAMENTO!#REF!</f>
        <v>#REF!</v>
      </c>
    </row>
    <row r="34" spans="1:25" s="23" customFormat="1" ht="16.5" customHeight="1" x14ac:dyDescent="0.25">
      <c r="A34" s="59">
        <v>16</v>
      </c>
      <c r="B34" s="60" t="s">
        <v>0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0.35</v>
      </c>
      <c r="U34" s="25">
        <v>0.3</v>
      </c>
      <c r="V34" s="25">
        <v>0.35</v>
      </c>
      <c r="W34" s="26">
        <f>SUM(C34:V34)</f>
        <v>0.99999999999999989</v>
      </c>
    </row>
    <row r="35" spans="1:25" s="23" customFormat="1" ht="16.5" customHeight="1" x14ac:dyDescent="0.25">
      <c r="A35" s="59"/>
      <c r="B35" s="60"/>
      <c r="C35" s="21" t="e">
        <f t="shared" ref="C35:V35" si="17">C34*$W$35</f>
        <v>#REF!</v>
      </c>
      <c r="D35" s="21" t="e">
        <f t="shared" si="17"/>
        <v>#REF!</v>
      </c>
      <c r="E35" s="21" t="e">
        <f t="shared" si="17"/>
        <v>#REF!</v>
      </c>
      <c r="F35" s="21" t="e">
        <f t="shared" si="17"/>
        <v>#REF!</v>
      </c>
      <c r="G35" s="21" t="e">
        <f t="shared" si="17"/>
        <v>#REF!</v>
      </c>
      <c r="H35" s="21" t="e">
        <f t="shared" si="17"/>
        <v>#REF!</v>
      </c>
      <c r="I35" s="21" t="e">
        <f t="shared" si="17"/>
        <v>#REF!</v>
      </c>
      <c r="J35" s="21" t="e">
        <f t="shared" si="17"/>
        <v>#REF!</v>
      </c>
      <c r="K35" s="21" t="e">
        <f t="shared" si="17"/>
        <v>#REF!</v>
      </c>
      <c r="L35" s="21" t="e">
        <f t="shared" si="17"/>
        <v>#REF!</v>
      </c>
      <c r="M35" s="21" t="e">
        <f t="shared" si="17"/>
        <v>#REF!</v>
      </c>
      <c r="N35" s="21" t="e">
        <f t="shared" si="17"/>
        <v>#REF!</v>
      </c>
      <c r="O35" s="21" t="e">
        <f t="shared" si="17"/>
        <v>#REF!</v>
      </c>
      <c r="P35" s="21" t="e">
        <f t="shared" si="17"/>
        <v>#REF!</v>
      </c>
      <c r="Q35" s="21" t="e">
        <f t="shared" si="17"/>
        <v>#REF!</v>
      </c>
      <c r="R35" s="21" t="e">
        <f t="shared" si="17"/>
        <v>#REF!</v>
      </c>
      <c r="S35" s="21" t="e">
        <f t="shared" si="17"/>
        <v>#REF!</v>
      </c>
      <c r="T35" s="21" t="e">
        <f t="shared" si="17"/>
        <v>#REF!</v>
      </c>
      <c r="U35" s="21" t="e">
        <f t="shared" si="17"/>
        <v>#REF!</v>
      </c>
      <c r="V35" s="21" t="e">
        <f t="shared" si="17"/>
        <v>#REF!</v>
      </c>
      <c r="W35" s="22" t="e">
        <f>ORCAMENTO!#REF!</f>
        <v>#REF!</v>
      </c>
    </row>
    <row r="36" spans="1:25" s="23" customFormat="1" ht="18" customHeight="1" x14ac:dyDescent="0.2">
      <c r="A36" s="27"/>
      <c r="B36" s="27"/>
      <c r="C36" s="21" t="e">
        <f>C35+C29+C23+C19+C17+C15+C13+C11+C9+C7+C5+C25+C27+C31+C33+C21</f>
        <v>#REF!</v>
      </c>
      <c r="D36" s="21" t="e">
        <f t="shared" ref="D36:V36" si="18">D35+D29+D23+D19+D17+D15+D13+D11+D9+D7+D5+D25+D27+D31+D33+D21</f>
        <v>#REF!</v>
      </c>
      <c r="E36" s="21" t="e">
        <f t="shared" si="18"/>
        <v>#REF!</v>
      </c>
      <c r="F36" s="21" t="e">
        <f t="shared" si="18"/>
        <v>#REF!</v>
      </c>
      <c r="G36" s="21" t="e">
        <f t="shared" si="18"/>
        <v>#REF!</v>
      </c>
      <c r="H36" s="21" t="e">
        <f t="shared" si="18"/>
        <v>#REF!</v>
      </c>
      <c r="I36" s="21" t="e">
        <f t="shared" si="18"/>
        <v>#REF!</v>
      </c>
      <c r="J36" s="21" t="e">
        <f t="shared" si="18"/>
        <v>#REF!</v>
      </c>
      <c r="K36" s="21" t="e">
        <f t="shared" si="18"/>
        <v>#REF!</v>
      </c>
      <c r="L36" s="21" t="e">
        <f t="shared" si="18"/>
        <v>#REF!</v>
      </c>
      <c r="M36" s="21" t="e">
        <f t="shared" si="18"/>
        <v>#REF!</v>
      </c>
      <c r="N36" s="21" t="e">
        <f t="shared" si="18"/>
        <v>#REF!</v>
      </c>
      <c r="O36" s="21" t="e">
        <f t="shared" si="18"/>
        <v>#REF!</v>
      </c>
      <c r="P36" s="21" t="e">
        <f t="shared" si="18"/>
        <v>#REF!</v>
      </c>
      <c r="Q36" s="21" t="e">
        <f t="shared" si="18"/>
        <v>#REF!</v>
      </c>
      <c r="R36" s="21" t="e">
        <f t="shared" si="18"/>
        <v>#REF!</v>
      </c>
      <c r="S36" s="21" t="e">
        <f t="shared" si="18"/>
        <v>#REF!</v>
      </c>
      <c r="T36" s="21" t="e">
        <f t="shared" si="18"/>
        <v>#REF!</v>
      </c>
      <c r="U36" s="21" t="e">
        <f t="shared" si="18"/>
        <v>#REF!</v>
      </c>
      <c r="V36" s="21" t="e">
        <f t="shared" si="18"/>
        <v>#REF!</v>
      </c>
      <c r="W36" s="28" t="e">
        <f>SUM(W5+W7+W9+W11+W13+W15+W17+W19+W21+W23+W25+W29+W35+W33+W31+W27)</f>
        <v>#REF!</v>
      </c>
      <c r="X36" s="29"/>
    </row>
    <row r="37" spans="1:25" x14ac:dyDescent="0.25">
      <c r="A37" s="62" t="s">
        <v>57</v>
      </c>
      <c r="B37" s="62"/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 t="e">
        <f>W36</f>
        <v>#REF!</v>
      </c>
      <c r="Y37" s="34"/>
    </row>
    <row r="39" spans="1:25" ht="12.75" customHeight="1" x14ac:dyDescent="0.25"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</row>
  </sheetData>
  <mergeCells count="34">
    <mergeCell ref="A4:A5"/>
    <mergeCell ref="B4:B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J39:W39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7:B37"/>
  </mergeCells>
  <pageMargins left="0.66" right="0" top="0.39370078740157483" bottom="0.39370078740157483" header="0.11811023622047245" footer="0.19685039370078741"/>
  <pageSetup scale="75" orientation="landscape" r:id="rId1"/>
  <headerFooter>
    <oddFooter xml:space="preserve">&amp;R&amp;P/&amp;N
</oddFooter>
  </headerFooter>
  <colBreaks count="1" manualBreakCount="1">
    <brk id="14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ORCAMENTO</vt:lpstr>
      <vt:lpstr>CRONOGRAMA</vt:lpstr>
      <vt:lpstr>CRONOGRAMA!Area_de_impressao</vt:lpstr>
      <vt:lpstr>ORCAMENTO!Area_de_impressao</vt:lpstr>
      <vt:lpstr>CRONOGRAMA!Titulos_de_impressao</vt:lpstr>
      <vt:lpstr>ORCAMENTO!Titulos_de_impressao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pccli</dc:creator>
  <cp:lastModifiedBy>pccli</cp:lastModifiedBy>
  <cp:lastPrinted>2018-01-16T17:01:10Z</cp:lastPrinted>
  <dcterms:created xsi:type="dcterms:W3CDTF">2017-05-10T09:43:42Z</dcterms:created>
  <dcterms:modified xsi:type="dcterms:W3CDTF">2018-01-19T10:40:13Z</dcterms:modified>
</cp:coreProperties>
</file>